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7995" activeTab="0"/>
  </bookViews>
  <sheets>
    <sheet name="PL 02 Cong khai PB KPTX" sheetId="1" r:id="rId1"/>
    <sheet name="PL 03 cong khai KPKTX" sheetId="2" r:id="rId2"/>
  </sheets>
  <definedNames>
    <definedName name="_xlnm.Print_Titles" localSheetId="0">'PL 02 Cong khai PB KPTX'!$8:$12</definedName>
    <definedName name="_xlnm.Print_Titles" localSheetId="1">'PL 03 cong khai KPKTX'!$8:$12</definedName>
  </definedNames>
  <calcPr fullCalcOnLoad="1"/>
</workbook>
</file>

<file path=xl/sharedStrings.xml><?xml version="1.0" encoding="utf-8"?>
<sst xmlns="http://schemas.openxmlformats.org/spreadsheetml/2006/main" count="567" uniqueCount="300">
  <si>
    <t>UBND THÀNH PHỐ HÀ NỘI</t>
  </si>
  <si>
    <t>SỞ GIÁO DỤC VÀ ĐÀO TẠO</t>
  </si>
  <si>
    <t>Chương 422.</t>
  </si>
  <si>
    <t>Số TT</t>
  </si>
  <si>
    <t>Tên đơn vị</t>
  </si>
  <si>
    <t>A</t>
  </si>
  <si>
    <t>B</t>
  </si>
  <si>
    <t>TỔNG SỐ</t>
  </si>
  <si>
    <t>Chia ra:</t>
  </si>
  <si>
    <t>Quản lý nhà nước</t>
  </si>
  <si>
    <t>Sự nghiệp Giáo dục và Đào tạo</t>
  </si>
  <si>
    <t>Cộng Loại 340 Khoản 341</t>
  </si>
  <si>
    <t>Văn phòng Sở Giáo dục và Đào tạo</t>
  </si>
  <si>
    <t>Cộng Loại 070 Khoản 071</t>
  </si>
  <si>
    <t xml:space="preserve">Trường mẫu giáo mầm non B </t>
  </si>
  <si>
    <t xml:space="preserve">Trường mẫu giáo Việt Triều hữu nghị </t>
  </si>
  <si>
    <t>Sở Giáo dục và Đào tạo</t>
  </si>
  <si>
    <t>Cộng Loại 070 Khoản 072</t>
  </si>
  <si>
    <t xml:space="preserve">Trường tiểu học Bình Minh </t>
  </si>
  <si>
    <t>Trường PTCS Nguyễn  Đình Chiểu</t>
  </si>
  <si>
    <t>Trường PTCS  Xã Đàn</t>
  </si>
  <si>
    <t>Cộng Loại 070 Khoản 073</t>
  </si>
  <si>
    <t>Cộng Loại 070 Khoản 074</t>
  </si>
  <si>
    <t>Trường THPT Đống Đa</t>
  </si>
  <si>
    <t>Trường THPT Kim Liên</t>
  </si>
  <si>
    <t>Trường THPT Lê Quý Đôn - Đống Đa</t>
  </si>
  <si>
    <t>Trường THPT Quang Trung - Đống Đa</t>
  </si>
  <si>
    <t>Trường THPT Vân Nội</t>
  </si>
  <si>
    <t>Trường THPT Cổ Loa</t>
  </si>
  <si>
    <t>Trường THPT Liên Hà</t>
  </si>
  <si>
    <t>Trường THPT Đông Anh</t>
  </si>
  <si>
    <t>Trường THPT Sóc Sơn</t>
  </si>
  <si>
    <t>Trường THPT Kim Anh</t>
  </si>
  <si>
    <t>Trường THPT Trung Giã</t>
  </si>
  <si>
    <t>Trường THPT Đa Phúc</t>
  </si>
  <si>
    <t>Trường THPT Trần Phú - Hoàn Kiếm</t>
  </si>
  <si>
    <t>Trường THPT Việt Đức</t>
  </si>
  <si>
    <t xml:space="preserve">Trường THPT Chu Văn An                </t>
  </si>
  <si>
    <t>Trường THPT Tây Hồ</t>
  </si>
  <si>
    <t>Trường THPT Phan Đình Phùng</t>
  </si>
  <si>
    <t>Trường THPT Phạm Hồng Thái</t>
  </si>
  <si>
    <t>Trường THPT Nguyễn Trãi - Ba Đình</t>
  </si>
  <si>
    <t>Trường THPT chuyên Hà Nội-Amsterdam</t>
  </si>
  <si>
    <t>Trường THPT Trần Hưng Đạo - Thanh Xuân</t>
  </si>
  <si>
    <t>Trường THPT Nhân Chính</t>
  </si>
  <si>
    <t>Trường THPT Yên Hoà</t>
  </si>
  <si>
    <t>Trường THPT Việt Nam - Ba Lan</t>
  </si>
  <si>
    <t xml:space="preserve">Trường THPT Ngọc Hồi </t>
  </si>
  <si>
    <t>Trường THPT Hoàng Văn Thụ</t>
  </si>
  <si>
    <t xml:space="preserve"> Trường THPT Ngô Thì Nhậm</t>
  </si>
  <si>
    <t>Trường THPT Thăng Long</t>
  </si>
  <si>
    <t>Trường THPT Đoàn Kết - Hai Bà Trưng</t>
  </si>
  <si>
    <t>Trường THPT Trần Nhân Tông</t>
  </si>
  <si>
    <t>Trường THPT Trương Định</t>
  </si>
  <si>
    <t>Trường THPT Cao Bá Quát - Gia Lâm</t>
  </si>
  <si>
    <t>Trường THPT Yên Viên</t>
  </si>
  <si>
    <t>Trường THPT Dương Xá</t>
  </si>
  <si>
    <t>Trường THPT Nguyễn Văn Cừ</t>
  </si>
  <si>
    <t>Trường THPT Nguyễn Gia Thiều</t>
  </si>
  <si>
    <t>Trường THPT Lý Thường Kiệt</t>
  </si>
  <si>
    <t>Trường THPT Nguyễn Thị Minh Khai</t>
  </si>
  <si>
    <t>Trường THPT Xuân Đỉnh</t>
  </si>
  <si>
    <t>Trường THPT Đại Mỗ</t>
  </si>
  <si>
    <t>Trường THPT Thượng Cát</t>
  </si>
  <si>
    <t>Trường THPT Xuân Giang</t>
  </si>
  <si>
    <t>Trường THPT Minh Phú</t>
  </si>
  <si>
    <t>Trường THPT Cầu Giấy</t>
  </si>
  <si>
    <t>Trường THPT Trung Văn</t>
  </si>
  <si>
    <t>Trường THPT Mê Linh</t>
  </si>
  <si>
    <t>Trường THPT Tự Lập</t>
  </si>
  <si>
    <t>Trường THPT Quang Minh</t>
  </si>
  <si>
    <t>Trường THPT Tiến Thịnh</t>
  </si>
  <si>
    <t xml:space="preserve">Trường THPT Tiền Phong </t>
  </si>
  <si>
    <t>Trường THPT Yên Lãng</t>
  </si>
  <si>
    <t>Trường THPT Lê Quý Đôn - Hà Đông</t>
  </si>
  <si>
    <t>Trường THPT chuyên Nguyễn Huệ</t>
  </si>
  <si>
    <t xml:space="preserve">Trường THPT Quang Trung - Hà Đông </t>
  </si>
  <si>
    <t>Trường THPT Trần Hưng Đạo - Hà Đông</t>
  </si>
  <si>
    <t>Trường THPT Sơn Tây</t>
  </si>
  <si>
    <t>Trường THPT Tùng Thiện</t>
  </si>
  <si>
    <t xml:space="preserve">Trường THPT Xuân Khanh </t>
  </si>
  <si>
    <t xml:space="preserve">Trường THPT Ba Vì </t>
  </si>
  <si>
    <t xml:space="preserve">Trường THPT Bất Bạt </t>
  </si>
  <si>
    <t xml:space="preserve">Trường THPT Ngô Quyền - Ba Vì </t>
  </si>
  <si>
    <t>Trường THPT Quảng Oai</t>
  </si>
  <si>
    <t>Trường phổ thông Dân tộc nội trú</t>
  </si>
  <si>
    <t xml:space="preserve">Trường THPT Phúc Thọ </t>
  </si>
  <si>
    <t xml:space="preserve">Trường THPT Ngọc Tảo </t>
  </si>
  <si>
    <t>Trường THPT Vân Cốc</t>
  </si>
  <si>
    <t>Trường THPT Đan Phượng</t>
  </si>
  <si>
    <t xml:space="preserve">Trường THPT Hồng Thái </t>
  </si>
  <si>
    <t xml:space="preserve">Trường THPT Tân Lập </t>
  </si>
  <si>
    <t xml:space="preserve">Trường THPT Thạch Thất </t>
  </si>
  <si>
    <t xml:space="preserve">Trường THPT Phùng Khắc Khoan-T.Thất </t>
  </si>
  <si>
    <t xml:space="preserve">Trường THPT Hai Bà Trưng - Thạch Thất </t>
  </si>
  <si>
    <t>Trường THPT Bắc Lương Sơn</t>
  </si>
  <si>
    <t>Trường THPT Hoài Đức A</t>
  </si>
  <si>
    <t>Trường THPT Hoài Đức B</t>
  </si>
  <si>
    <t xml:space="preserve">Trường THPT Vạn Xuân - Hoài Đức </t>
  </si>
  <si>
    <t>Trường THPT Quốc Oai</t>
  </si>
  <si>
    <t>Trường THPT Minh Khai - Quốc Oai</t>
  </si>
  <si>
    <t xml:space="preserve">Trường THPT Cao Bá Quát - Quốc Oai </t>
  </si>
  <si>
    <t>Trường THPT Chương Mỹ A</t>
  </si>
  <si>
    <t>Trường THPT Chương Mỹ B</t>
  </si>
  <si>
    <t>TrườngTHPT Chúc Động</t>
  </si>
  <si>
    <t>Trường THPT Xuân Mai</t>
  </si>
  <si>
    <t>Trường THPT Thanh Oai A</t>
  </si>
  <si>
    <t>Trường THPT Thanh Oai B</t>
  </si>
  <si>
    <t>Trường THPT Nguyễn Du - Thanh Oai.</t>
  </si>
  <si>
    <t>Trường THPT Thường Tín</t>
  </si>
  <si>
    <t>Trường THPT Tô Hiệu - Thường Tín</t>
  </si>
  <si>
    <t xml:space="preserve">Trường THPT Nguyễn Trãi - Thường Tín </t>
  </si>
  <si>
    <t>Trường THPT Vân Tảo</t>
  </si>
  <si>
    <t>Trường THPT Lý Tử Tấn</t>
  </si>
  <si>
    <t>Trường THPT Mỹ Đức A</t>
  </si>
  <si>
    <t>Trường THPT Mỹ Đức B</t>
  </si>
  <si>
    <t>Trường THPT Mỹ Đức C</t>
  </si>
  <si>
    <t>Trường THPT Hợp Thanh</t>
  </si>
  <si>
    <t>Trường THPT Ứng Hoà A</t>
  </si>
  <si>
    <t>Trường THPT Ứng Hoà B</t>
  </si>
  <si>
    <t>Trường THPT Đại Cường</t>
  </si>
  <si>
    <t xml:space="preserve">Trường THPT Lưu Hoàng </t>
  </si>
  <si>
    <t>Trường THPT Trần Đăng Ninh</t>
  </si>
  <si>
    <t>Trường THPT Phú Xuyên A</t>
  </si>
  <si>
    <t>Trường THPT Phú Xuyên B</t>
  </si>
  <si>
    <t>Trường THPT Đồng Quan</t>
  </si>
  <si>
    <t>Trường THPT Tân Dân</t>
  </si>
  <si>
    <t>Trường THPT Bắc Thăng Long</t>
  </si>
  <si>
    <t>Trường THPT Thạch Bàn</t>
  </si>
  <si>
    <t>Trường THPT Lê Lợi</t>
  </si>
  <si>
    <t>Trường THPT Minh Quang</t>
  </si>
  <si>
    <t>Trường THPT Phúc Lợi</t>
  </si>
  <si>
    <t>Trường THPT Đông Mỹ</t>
  </si>
  <si>
    <t>Trường THPT Xuân Phương</t>
  </si>
  <si>
    <t>Trường THPT Phan Huy Chú - Quốc Oai</t>
  </si>
  <si>
    <t>Trường THPT Phan Huy Chú - Đống Đa</t>
  </si>
  <si>
    <t>Trường THPT Hoàng Cầu</t>
  </si>
  <si>
    <t>Cộng Loại 070 Khoản 092</t>
  </si>
  <si>
    <t>Trường Trung cấp Sư phạm MG - Nhà trẻ Hà Nội</t>
  </si>
  <si>
    <t>Cộng Loại 070 Khoản 085</t>
  </si>
  <si>
    <t xml:space="preserve">Trường Bồi dưỡng Cán bộ Giáo dục Hà Nội </t>
  </si>
  <si>
    <t>Cộng Loại 070 Khoản 098</t>
  </si>
  <si>
    <t>Tạp chí giáo dục Thủ Đô</t>
  </si>
  <si>
    <t>Tổng số</t>
  </si>
  <si>
    <t>Chia ra</t>
  </si>
  <si>
    <t>PHỤ LỤC SỐ 02</t>
  </si>
  <si>
    <t>Đơn vị tính: nghìn đồng</t>
  </si>
  <si>
    <t xml:space="preserve"> UBND THÀNH PHỐ HÀ NỘI</t>
  </si>
  <si>
    <r>
      <t xml:space="preserve">SỞ </t>
    </r>
    <r>
      <rPr>
        <u val="single"/>
        <sz val="14"/>
        <rFont val="Times New Roman"/>
        <family val="1"/>
      </rPr>
      <t>GIÁO DỤC VÀ ĐÀO</t>
    </r>
    <r>
      <rPr>
        <sz val="14"/>
        <rFont val="Times New Roman"/>
        <family val="1"/>
      </rPr>
      <t xml:space="preserve"> TẠO</t>
    </r>
  </si>
  <si>
    <t>BẢNG TỔNG HỢP TÍNH CÔNG KHAI PHÂN BỔ DỰ TOÁN CHI THƯỜNG XUYÊN NGÂN SÁCH THÀNH PHỐ NĂM 2019</t>
  </si>
  <si>
    <t>Đơn vị tính: 1.000 đồng.</t>
  </si>
  <si>
    <t>Định mức</t>
  </si>
  <si>
    <t>Hỗ trợ để đảm bảo chi khác tối thiểu (3 hoặc 4 x 7 trừ 11)</t>
  </si>
  <si>
    <t>Tổng kinh phí  chi trong định mức (theo mức lương cơ sở 1.210.000 đồng)</t>
  </si>
  <si>
    <t>Giảm trừ chi khác tương ứng với 60% học phí hệ có chỉ tiêu ngân sách</t>
  </si>
  <si>
    <t>Nhu cầu CCTL từ 1,21tr lên 1,39 tr</t>
  </si>
  <si>
    <t>Nguồn CCTL năm 2019</t>
  </si>
  <si>
    <t>Ngân sách cấp bổ sung thực hiện CCTL 2019</t>
  </si>
  <si>
    <t>Nguồn CCTL còn dư chuyển kỳ sau</t>
  </si>
  <si>
    <t>Tổng kinh phí nhiệm vụ thường xuyên ngân sách cấp</t>
  </si>
  <si>
    <t>Số biên chế</t>
  </si>
  <si>
    <t>Số học sinh BQ</t>
  </si>
  <si>
    <t>Định mức 
(1000 đ/hs hoặc bc)</t>
  </si>
  <si>
    <t>Quỹ lương, học bổng tính ngoài định mức</t>
  </si>
  <si>
    <t>Kinh phí theo định mức</t>
  </si>
  <si>
    <t>Quỹ lương và học bổng theo lương 1,21tr</t>
  </si>
  <si>
    <t>CCTL ngân sách cấp bù từ lương 1,21tr lên 1,39 tr</t>
  </si>
  <si>
    <t>10% chi khác thực hiện CCTL từ lương 1,21tr lên 1,39 tr</t>
  </si>
  <si>
    <t>Chi khác</t>
  </si>
  <si>
    <t>10% tiết kiệm chi thường xuyên 2019</t>
  </si>
  <si>
    <t>40% nguồn thu học phí năm 2019</t>
  </si>
  <si>
    <t xml:space="preserve">Nguồn 2018 chuyển sang 2019 theo QĐ số 6617/QĐ-UBND ngày 05/12/2018 </t>
  </si>
  <si>
    <t>Tiền lương</t>
  </si>
  <si>
    <t xml:space="preserve">Quỹ lương, học bổng </t>
  </si>
  <si>
    <t>3</t>
  </si>
  <si>
    <t>4</t>
  </si>
  <si>
    <t>5</t>
  </si>
  <si>
    <t>6</t>
  </si>
  <si>
    <t>7</t>
  </si>
  <si>
    <t>8</t>
  </si>
  <si>
    <t>9=3 hoặc 4 *5+8</t>
  </si>
  <si>
    <t>10</t>
  </si>
  <si>
    <t>11=9-10</t>
  </si>
  <si>
    <t>12</t>
  </si>
  <si>
    <t>13=9+12</t>
  </si>
  <si>
    <t>14=10</t>
  </si>
  <si>
    <t>15=13-14</t>
  </si>
  <si>
    <t>17</t>
  </si>
  <si>
    <t>19=15-16</t>
  </si>
  <si>
    <t>21</t>
  </si>
  <si>
    <t>22</t>
  </si>
  <si>
    <t>23</t>
  </si>
  <si>
    <t>24</t>
  </si>
  <si>
    <t>25=20-21</t>
  </si>
  <si>
    <t>26=21-20</t>
  </si>
  <si>
    <t>27=17+25</t>
  </si>
  <si>
    <t>28=18</t>
  </si>
  <si>
    <t>29=25</t>
  </si>
  <si>
    <t>30=22</t>
  </si>
  <si>
    <t>31</t>
  </si>
  <si>
    <t>- Quản lý nhà nước</t>
  </si>
  <si>
    <t>- Sự nghiệp giáo dục và đào tạo</t>
  </si>
  <si>
    <t xml:space="preserve"> Trường Mẫu giáo Mầm non B Hà Nội  </t>
  </si>
  <si>
    <t xml:space="preserve"> Trường Mẫu giáo Việt Triều Hữu nghị  </t>
  </si>
  <si>
    <t>Học sinh thường</t>
  </si>
  <si>
    <t>Khuyết tật</t>
  </si>
  <si>
    <t>Tiểu học</t>
  </si>
  <si>
    <t>THCS</t>
  </si>
  <si>
    <t>Mầm non</t>
  </si>
  <si>
    <t xml:space="preserve">                  - Chuyên</t>
  </si>
  <si>
    <t xml:space="preserve">                  - Lớp song ngữ</t>
  </si>
  <si>
    <t xml:space="preserve">                  - Lớp song bằng</t>
  </si>
  <si>
    <t xml:space="preserve">                  - Thường</t>
  </si>
  <si>
    <t xml:space="preserve">                  - Song ngữ</t>
  </si>
  <si>
    <t>Chuyên</t>
  </si>
  <si>
    <t>Thường</t>
  </si>
  <si>
    <t>Trường THPT Thạch Bàn - Long Biên</t>
  </si>
  <si>
    <t xml:space="preserve">Trường THPT Phúc Lợi </t>
  </si>
  <si>
    <t>- Trường TC</t>
  </si>
  <si>
    <t>- MN Linh Đàm</t>
  </si>
  <si>
    <t>Dự phòng quản lý nhà nước</t>
  </si>
  <si>
    <t>Dự phòng chi SN GD</t>
  </si>
  <si>
    <t>(Đính kèm Quyết định số 2812 /QĐ-SGDDT ngày 24 / 12 / 2018 của Sở Giáo dục và Đào tạo)</t>
  </si>
  <si>
    <t>PHỤ LỤC SỐ 03</t>
  </si>
  <si>
    <t>PHÂN BỔ DỰ TOÁN CHI NHIỆM VỤ KHÔNG THƯỜNG XUYÊN NGÂN SÁCH NHÀ NƯỚC NĂM 2019</t>
  </si>
  <si>
    <t>Dự toán phân bổ năm 2019
 - Chi quản lý hành chính: Kinh phí không thực hiện chế độ tự chủ.
 - Chi sự nghiệp giáo dục - đào tạo và dạy nghề: Kinh phí nhiệm vụ không thường xuyên.</t>
  </si>
  <si>
    <t>Tổng cộng</t>
  </si>
  <si>
    <t>Chi nghiệp vụ</t>
  </si>
  <si>
    <t>Kinh phí mua sắm</t>
  </si>
  <si>
    <t>Kinh phí cải tạo, sửa chữa chống xuống cấp</t>
  </si>
  <si>
    <t>Nghiệp vụ chuyên môn ngành giáo dục</t>
  </si>
  <si>
    <t>Tổ chức thi trung học phổ thông quốc gia, thi tuyển sinh vào lớp 10, thi song bằng cấp THCS và THPT</t>
  </si>
  <si>
    <t>Tổ chức thi nghề phổ thông</t>
  </si>
  <si>
    <t>Đào tạo, bồi dưỡng học sinh giỏi</t>
  </si>
  <si>
    <t>Hoạt động phòng chống tai nạn thương tích</t>
  </si>
  <si>
    <t>Phổ cập giáo dục các cấp học</t>
  </si>
  <si>
    <t>Tuyên truyền phổ biến giáo dục pháp luật theo kế hoạch của UBND Thành phố</t>
  </si>
  <si>
    <t>Hỗ trợ CPHT;  học bổng và hỗ trợ chi phí mua phương tiện, đồ dùng học tập cho học sinh khuyết tật đang học tại các cơ sở giáo dục công lập và ngoài công lập. MGHP các trường ngoài công lập trực thuộc Sở Giáo dục và Đào tạo</t>
  </si>
  <si>
    <t>Đề án nâng cao mức độ hài lòng của cá nhân, tổ chức về cung cấp dịch vụ công trong lĩnh vực giáo dục- đào tạo của thành phố Hà Nội giai đoạn 2016-2020</t>
  </si>
  <si>
    <t>Tổ chức kỳ thi toán học Hà Nội mở rộng ( HOMC) có sự tham gia của học sinh quốc tế 2019</t>
  </si>
  <si>
    <t>Tổ chức dạy đại trà giáo dục an toàn giao thông cho các lớp 1, lớp 6, lớp 10 và thí điểm các lớp còn lại cho học sinh phổ thông thành phố Hà Nội</t>
  </si>
  <si>
    <t>Kinh phí tập huấn cán bộ làm công tác tư vấn tâm lý học đường trong các trường trung học phổ thông công lập thành phố Hà Nội giai đoạn 2018-2020</t>
  </si>
  <si>
    <t>Hỗ trợ kinh phí đào tạo cho con em lãnh đạo thành phố Viêng Chăn và các tỉnh Bắc Lào</t>
  </si>
  <si>
    <t>Tổ chức cuộc thi Khoa học kỹ thuật cấp quốc gia học sinh Trung học cơ sở và học sinh Trung học phổ thông năm học 2018-2019</t>
  </si>
  <si>
    <t>Tổ chức kỳ thi  Olympic Toán và Khoa học quốc tế 2019 ( IMSO) lần thứ 16</t>
  </si>
  <si>
    <t>Triển khai Kế hoạch số 168/KH-UBND ngày 28/8/2018 về phát triển thể lực, tầm vóc người Hà Nội đến năm 2030</t>
  </si>
  <si>
    <t>Đề án thực hiện Chương trình Sữa học đường cải thiện tình trạng dinh dưỡng góp phần nâng cao tầm vóc trẻ em mẫu giáo và học sinh tiểu học trên địa bàn thành phố Hà Nội, giai đoạn (2018-2020)</t>
  </si>
  <si>
    <t xml:space="preserve">Kinh phí triển khai Đề án 189/ĐA-BCĐ "Nâng cao hiệu lực hiệu quả công tác quản lý thông tin, báo chí, phục vụ đảm bảo an ninh, trật tự trong tình hình mới" </t>
  </si>
  <si>
    <t>Mã đơn vị</t>
  </si>
  <si>
    <t>Mã ĐVSDNS</t>
  </si>
  <si>
    <t>Loại khoản</t>
  </si>
  <si>
    <t>C-L-K</t>
  </si>
  <si>
    <t>MSĐVSDNS</t>
  </si>
  <si>
    <t>Đơn vị:</t>
  </si>
  <si>
    <t>Mã ĐVQHNS:</t>
  </si>
  <si>
    <t>KBNN nơi giao dịch</t>
  </si>
  <si>
    <t>Chương 422</t>
  </si>
  <si>
    <t>Loại 340 Khoản 341</t>
  </si>
  <si>
    <t>KBNN Hà Nội</t>
  </si>
  <si>
    <t>Loại 070 Khoản 071</t>
  </si>
  <si>
    <t>KBNN Đống Đa</t>
  </si>
  <si>
    <t>Loại 070 Khoản 072</t>
  </si>
  <si>
    <t>Loại 070 Khoản 073</t>
  </si>
  <si>
    <t>Loại 070 Khoản 074</t>
  </si>
  <si>
    <t>KBNN Đông Anh</t>
  </si>
  <si>
    <t>KBNN Sóc Sơn</t>
  </si>
  <si>
    <t>KBNN Hoàn Kiếm</t>
  </si>
  <si>
    <t>KBNN Tây Hồ</t>
  </si>
  <si>
    <t>KBNN Ba Đình</t>
  </si>
  <si>
    <t>KBNN Thanh Xuân</t>
  </si>
  <si>
    <t>KBNN Cầu Giấy</t>
  </si>
  <si>
    <t>KBNN Thanh Trì</t>
  </si>
  <si>
    <t>KBNN Hoàng Mai</t>
  </si>
  <si>
    <t>KBNN Hai Bà Trưng</t>
  </si>
  <si>
    <t>KBNN Gia Lâm</t>
  </si>
  <si>
    <t>KBNN Long Biên</t>
  </si>
  <si>
    <t>KBNN Từ Liêm</t>
  </si>
  <si>
    <t>KBNN Mê Linh</t>
  </si>
  <si>
    <t>KBNN Hà Đông</t>
  </si>
  <si>
    <t>KBNN Sơn Tây</t>
  </si>
  <si>
    <t>KBNN Ba Vì</t>
  </si>
  <si>
    <t>KBNN Phúc Thọ</t>
  </si>
  <si>
    <t>KBNN Đan Phượng</t>
  </si>
  <si>
    <t>KBNN Thạch Thất</t>
  </si>
  <si>
    <t>KBNN Hoài Đức</t>
  </si>
  <si>
    <t>KBNN Quốc Oai</t>
  </si>
  <si>
    <t>KBNN Chương Mỹ</t>
  </si>
  <si>
    <t>KBNN Thanh Oai</t>
  </si>
  <si>
    <t>KBNN Thường Tín</t>
  </si>
  <si>
    <t>KBNN Mỹ Đức</t>
  </si>
  <si>
    <t>KBNN ứng Hoà</t>
  </si>
  <si>
    <t>KBNN Phú Xuyên</t>
  </si>
  <si>
    <t>KBNN Nam Từ Liêm</t>
  </si>
  <si>
    <t>1127246</t>
  </si>
  <si>
    <t>Loại 070 Khoản 092</t>
  </si>
  <si>
    <t>Loại 070 Khoản 085</t>
  </si>
  <si>
    <t>Loại 070 Khoản 098</t>
  </si>
  <si>
    <t>1=2+18+19</t>
  </si>
  <si>
    <t>2=3+ ... +17</t>
  </si>
  <si>
    <t>(Kèm theo Quyết định số  2812 / QĐ - SGDĐT  ngày 24 / 12 / 2018 của Sở Giáo dục và Đào tạo Hà Nội)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</si>
</sst>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0_);_(* \(#,##0.00000\);_(* &quot;-&quot;_);_(@_)"/>
    <numFmt numFmtId="165" formatCode="_(* #,##0.000_);_(* \(#,##0.000\);_(* &quot;-&quot;_);_(@_)"/>
    <numFmt numFmtId="166" formatCode="_(* #,##0.00_);_(* \(#,##0.00\);_(* &quot;-&quot;_);_(@_)"/>
    <numFmt numFmtId="167" formatCode="_(* #,##0_);_(* \(#,##0\);_(* &quot;-&quot;??_);_(@_)"/>
  </numFmts>
  <fonts count="58">
    <font>
      <sz val="11"/>
      <color theme="1"/>
      <name val="Calibri"/>
      <family val="2"/>
    </font>
    <font>
      <sz val="11"/>
      <color indexed="8"/>
      <name val="Calibri"/>
      <family val="2"/>
    </font>
    <font>
      <sz val="14"/>
      <name val=".VnTime"/>
      <family val="2"/>
    </font>
    <font>
      <b/>
      <sz val="11"/>
      <name val="Times New Roman"/>
      <family val="1"/>
    </font>
    <font>
      <sz val="11"/>
      <name val="Times New Roman"/>
      <family val="1"/>
    </font>
    <font>
      <i/>
      <sz val="11"/>
      <name val="Times New Roman"/>
      <family val="1"/>
    </font>
    <font>
      <b/>
      <i/>
      <sz val="11"/>
      <name val="Times New Roman"/>
      <family val="1"/>
    </font>
    <font>
      <sz val="10"/>
      <name val="Arial"/>
      <family val="2"/>
    </font>
    <font>
      <sz val="10"/>
      <name val=".VnTime"/>
      <family val="2"/>
    </font>
    <font>
      <sz val="12"/>
      <name val=".VnTime"/>
      <family val="2"/>
    </font>
    <font>
      <b/>
      <u val="single"/>
      <sz val="11"/>
      <name val="Times New Roman"/>
      <family val="1"/>
    </font>
    <font>
      <sz val="14"/>
      <name val="Times New Roman"/>
      <family val="1"/>
    </font>
    <font>
      <u val="single"/>
      <sz val="14"/>
      <name val="Times New Roman"/>
      <family val="1"/>
    </font>
    <font>
      <b/>
      <sz val="14"/>
      <name val="Times New Roman"/>
      <family val="1"/>
    </font>
    <font>
      <b/>
      <i/>
      <sz val="14"/>
      <name val="Times New Roman"/>
      <family val="1"/>
    </font>
    <font>
      <sz val="12"/>
      <name val="Times New Roman"/>
      <family val="1"/>
    </font>
    <font>
      <i/>
      <sz val="12"/>
      <name val="Times New Roman"/>
      <family val="1"/>
    </font>
    <font>
      <i/>
      <sz val="8"/>
      <name val="Times New Roman"/>
      <family val="1"/>
    </font>
    <font>
      <b/>
      <i/>
      <sz val="12"/>
      <name val="Times New Roman"/>
      <family val="1"/>
    </font>
    <font>
      <b/>
      <sz val="12"/>
      <name val="Times New Roman"/>
      <family val="1"/>
    </font>
    <font>
      <b/>
      <u val="single"/>
      <sz val="12"/>
      <name val="Times New Roman"/>
      <family val="1"/>
    </font>
    <font>
      <i/>
      <sz val="10"/>
      <name val="Times New Roman"/>
      <family val="1"/>
    </font>
    <font>
      <b/>
      <i/>
      <sz val="10"/>
      <name val="Times New Roman"/>
      <family val="1"/>
    </font>
    <font>
      <b/>
      <sz val="13"/>
      <name val="Times New Roman"/>
      <family val="1"/>
    </font>
    <font>
      <sz val="13"/>
      <name val="Times New Roman"/>
      <family val="1"/>
    </font>
    <font>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tted"/>
      <bottom style="dotted"/>
    </border>
    <border>
      <left style="thin"/>
      <right style="thin"/>
      <top style="thin"/>
      <bottom style="dotted"/>
    </border>
    <border>
      <left style="thin"/>
      <right style="thin"/>
      <top style="dotted"/>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dotted"/>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dotted"/>
      <bottom style="dotted"/>
    </border>
    <border>
      <left style="thin"/>
      <right style="thin"/>
      <top>
        <color indexed="63"/>
      </top>
      <bottom style="dotted"/>
    </border>
    <border>
      <left style="thin"/>
      <right>
        <color indexed="63"/>
      </right>
      <top style="dotted"/>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dotted"/>
      <bottom style="dott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2" fillId="0" borderId="0">
      <alignment/>
      <protection/>
    </xf>
    <xf numFmtId="0" fontId="52" fillId="0" borderId="6" applyNumberFormat="0" applyFill="0" applyAlignment="0" applyProtection="0"/>
    <xf numFmtId="0" fontId="53" fillId="31" borderId="0" applyNumberFormat="0" applyBorder="0" applyAlignment="0" applyProtection="0"/>
    <xf numFmtId="0" fontId="8" fillId="0" borderId="0">
      <alignment/>
      <protection/>
    </xf>
    <xf numFmtId="0" fontId="8" fillId="0" borderId="0">
      <alignment/>
      <protection/>
    </xf>
    <xf numFmtId="0" fontId="7" fillId="0" borderId="0">
      <alignment/>
      <protection/>
    </xf>
    <xf numFmtId="0" fontId="9" fillId="0" borderId="0">
      <alignment/>
      <protection/>
    </xf>
    <xf numFmtId="0" fontId="9" fillId="0" borderId="0">
      <alignment/>
      <protection/>
    </xf>
    <xf numFmtId="0" fontId="7"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4">
    <xf numFmtId="0" fontId="0" fillId="0" borderId="0" xfId="0" applyFont="1" applyAlignment="1">
      <alignment/>
    </xf>
    <xf numFmtId="0" fontId="3" fillId="0" borderId="0" xfId="53" applyFont="1" applyFill="1">
      <alignment/>
      <protection/>
    </xf>
    <xf numFmtId="0" fontId="4" fillId="0" borderId="0" xfId="53" applyFont="1" applyFill="1">
      <alignment/>
      <protection/>
    </xf>
    <xf numFmtId="0" fontId="4" fillId="0" borderId="10" xfId="53" applyFont="1" applyFill="1" applyBorder="1" applyAlignment="1">
      <alignment horizontal="center" vertical="center" wrapText="1"/>
      <protection/>
    </xf>
    <xf numFmtId="49" fontId="4" fillId="0" borderId="10" xfId="53" applyNumberFormat="1" applyFont="1" applyFill="1" applyBorder="1" applyAlignment="1">
      <alignment horizontal="center" vertical="center" wrapText="1"/>
      <protection/>
    </xf>
    <xf numFmtId="0" fontId="4" fillId="0" borderId="0" xfId="53" applyFont="1" applyFill="1" applyAlignment="1">
      <alignment horizontal="center"/>
      <protection/>
    </xf>
    <xf numFmtId="49" fontId="4" fillId="0" borderId="11" xfId="53" applyNumberFormat="1" applyFont="1" applyFill="1" applyBorder="1">
      <alignment/>
      <protection/>
    </xf>
    <xf numFmtId="0" fontId="3" fillId="0" borderId="12" xfId="60" applyFont="1" applyFill="1" applyBorder="1" applyAlignment="1">
      <alignment horizontal="center" vertical="center" wrapText="1"/>
      <protection/>
    </xf>
    <xf numFmtId="49" fontId="3" fillId="0" borderId="12" xfId="53" applyNumberFormat="1" applyFont="1" applyFill="1" applyBorder="1" applyAlignment="1">
      <alignment horizontal="center" vertical="center" wrapText="1"/>
      <protection/>
    </xf>
    <xf numFmtId="41" fontId="3" fillId="0" borderId="12" xfId="53" applyNumberFormat="1" applyFont="1" applyFill="1" applyBorder="1">
      <alignment/>
      <protection/>
    </xf>
    <xf numFmtId="0" fontId="4" fillId="0" borderId="11" xfId="60" applyFont="1" applyFill="1" applyBorder="1" applyAlignment="1">
      <alignment horizontal="center" vertical="center" wrapText="1"/>
      <protection/>
    </xf>
    <xf numFmtId="49" fontId="10" fillId="0" borderId="11" xfId="53" applyNumberFormat="1" applyFont="1" applyFill="1" applyBorder="1" applyAlignment="1">
      <alignment horizontal="left" vertical="center" wrapText="1"/>
      <protection/>
    </xf>
    <xf numFmtId="41" fontId="4" fillId="0" borderId="11" xfId="53" applyNumberFormat="1" applyFont="1" applyFill="1" applyBorder="1">
      <alignment/>
      <protection/>
    </xf>
    <xf numFmtId="0" fontId="3" fillId="0" borderId="11" xfId="60" applyFont="1" applyFill="1" applyBorder="1" applyAlignment="1">
      <alignment horizontal="center" vertical="center" wrapText="1"/>
      <protection/>
    </xf>
    <xf numFmtId="49" fontId="3" fillId="0" borderId="11" xfId="53" applyNumberFormat="1" applyFont="1" applyFill="1" applyBorder="1">
      <alignment/>
      <protection/>
    </xf>
    <xf numFmtId="41" fontId="3" fillId="0" borderId="11" xfId="53" applyNumberFormat="1" applyFont="1" applyFill="1" applyBorder="1">
      <alignment/>
      <protection/>
    </xf>
    <xf numFmtId="49" fontId="3" fillId="0" borderId="11" xfId="53" applyNumberFormat="1" applyFont="1" applyFill="1" applyBorder="1" applyAlignment="1">
      <alignment horizontal="center"/>
      <protection/>
    </xf>
    <xf numFmtId="41" fontId="3" fillId="0" borderId="11" xfId="61" applyNumberFormat="1" applyFont="1" applyFill="1" applyBorder="1">
      <alignment/>
      <protection/>
    </xf>
    <xf numFmtId="49" fontId="4" fillId="0" borderId="11" xfId="58" applyNumberFormat="1" applyFont="1" applyFill="1" applyBorder="1" applyAlignment="1">
      <alignment vertical="center" wrapText="1"/>
      <protection/>
    </xf>
    <xf numFmtId="0" fontId="5" fillId="0" borderId="0" xfId="53" applyFont="1" applyFill="1">
      <alignment/>
      <protection/>
    </xf>
    <xf numFmtId="0" fontId="5" fillId="0" borderId="11" xfId="60" applyFont="1" applyFill="1" applyBorder="1" applyAlignment="1">
      <alignment horizontal="center" vertical="center" wrapText="1"/>
      <protection/>
    </xf>
    <xf numFmtId="49" fontId="4" fillId="0" borderId="11" xfId="58" applyNumberFormat="1" applyFont="1" applyFill="1" applyBorder="1" applyAlignment="1">
      <alignment vertical="center"/>
      <protection/>
    </xf>
    <xf numFmtId="49" fontId="4" fillId="0" borderId="11" xfId="56" applyNumberFormat="1" applyFont="1" applyFill="1" applyBorder="1" applyAlignment="1">
      <alignment vertical="center"/>
      <protection/>
    </xf>
    <xf numFmtId="49" fontId="4" fillId="0" borderId="11" xfId="59" applyNumberFormat="1" applyFont="1" applyFill="1" applyBorder="1">
      <alignment/>
      <protection/>
    </xf>
    <xf numFmtId="0" fontId="4" fillId="0" borderId="11" xfId="57" applyFont="1" applyFill="1" applyBorder="1">
      <alignment/>
      <protection/>
    </xf>
    <xf numFmtId="0" fontId="3" fillId="0" borderId="11" xfId="53" applyFont="1" applyFill="1" applyBorder="1" applyAlignment="1">
      <alignment horizontal="center"/>
      <protection/>
    </xf>
    <xf numFmtId="0" fontId="4" fillId="0" borderId="11" xfId="53" applyFont="1" applyFill="1" applyBorder="1" applyAlignment="1">
      <alignment horizontal="center"/>
      <protection/>
    </xf>
    <xf numFmtId="0" fontId="6" fillId="0" borderId="13" xfId="53" applyFont="1" applyFill="1" applyBorder="1">
      <alignment/>
      <protection/>
    </xf>
    <xf numFmtId="0" fontId="6" fillId="0" borderId="13" xfId="53" applyFont="1" applyFill="1" applyBorder="1" applyAlignment="1">
      <alignment horizontal="center"/>
      <protection/>
    </xf>
    <xf numFmtId="0" fontId="6" fillId="0" borderId="0" xfId="53" applyFont="1" applyFill="1">
      <alignment/>
      <protection/>
    </xf>
    <xf numFmtId="0" fontId="4" fillId="0" borderId="0" xfId="53" applyFont="1" applyFill="1" applyBorder="1">
      <alignment/>
      <protection/>
    </xf>
    <xf numFmtId="41" fontId="6" fillId="0" borderId="0" xfId="53" applyNumberFormat="1" applyFont="1" applyFill="1" applyBorder="1" applyAlignment="1">
      <alignment/>
      <protection/>
    </xf>
    <xf numFmtId="0" fontId="4" fillId="0" borderId="14" xfId="53" applyFont="1" applyFill="1" applyBorder="1" applyAlignment="1">
      <alignment horizontal="center" vertical="center" wrapText="1"/>
      <protection/>
    </xf>
    <xf numFmtId="0" fontId="6" fillId="0" borderId="0" xfId="53" applyFont="1" applyFill="1" applyBorder="1" applyAlignment="1">
      <alignment horizontal="left" vertical="center" wrapText="1"/>
      <protection/>
    </xf>
    <xf numFmtId="0" fontId="11" fillId="0" borderId="0" xfId="0" applyFont="1" applyFill="1" applyAlignment="1">
      <alignment/>
    </xf>
    <xf numFmtId="41" fontId="11" fillId="0" borderId="0" xfId="0" applyNumberFormat="1" applyFont="1" applyFill="1" applyAlignment="1">
      <alignment/>
    </xf>
    <xf numFmtId="0" fontId="15" fillId="0" borderId="0" xfId="0" applyFont="1" applyFill="1" applyAlignment="1">
      <alignment/>
    </xf>
    <xf numFmtId="41" fontId="16" fillId="0" borderId="15" xfId="0" applyNumberFormat="1" applyFont="1" applyFill="1" applyBorder="1" applyAlignment="1">
      <alignment/>
    </xf>
    <xf numFmtId="0" fontId="16" fillId="0" borderId="15" xfId="0" applyFont="1" applyFill="1" applyBorder="1" applyAlignment="1">
      <alignment/>
    </xf>
    <xf numFmtId="41" fontId="17" fillId="0" borderId="15" xfId="0" applyNumberFormat="1" applyFont="1" applyFill="1" applyBorder="1" applyAlignment="1">
      <alignment/>
    </xf>
    <xf numFmtId="41" fontId="18" fillId="0" borderId="15" xfId="0" applyNumberFormat="1" applyFont="1" applyFill="1" applyBorder="1" applyAlignment="1">
      <alignment horizontal="center"/>
    </xf>
    <xf numFmtId="0" fontId="16" fillId="0" borderId="15" xfId="0" applyFont="1" applyFill="1" applyBorder="1" applyAlignment="1">
      <alignment horizontal="center"/>
    </xf>
    <xf numFmtId="0" fontId="18" fillId="0" borderId="15" xfId="0" applyFont="1" applyFill="1" applyBorder="1" applyAlignment="1">
      <alignment/>
    </xf>
    <xf numFmtId="41" fontId="18" fillId="0" borderId="15" xfId="0" applyNumberFormat="1" applyFont="1" applyFill="1" applyBorder="1" applyAlignment="1">
      <alignment/>
    </xf>
    <xf numFmtId="0" fontId="14" fillId="0" borderId="15" xfId="0" applyFont="1" applyFill="1" applyBorder="1" applyAlignment="1">
      <alignment/>
    </xf>
    <xf numFmtId="0" fontId="15" fillId="0" borderId="10" xfId="0"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1" fontId="15" fillId="0" borderId="10" xfId="61" applyNumberFormat="1" applyFont="1" applyFill="1" applyBorder="1" applyAlignment="1">
      <alignment horizontal="center" vertical="center" wrapText="1"/>
      <protection/>
    </xf>
    <xf numFmtId="41" fontId="15" fillId="0" borderId="16" xfId="61" applyNumberFormat="1" applyFont="1" applyFill="1" applyBorder="1" applyAlignment="1">
      <alignment horizontal="center" vertical="center" wrapText="1"/>
      <protection/>
    </xf>
    <xf numFmtId="49" fontId="15" fillId="0" borderId="14" xfId="61" applyNumberFormat="1" applyFont="1" applyFill="1" applyBorder="1" applyAlignment="1">
      <alignment horizontal="center" vertical="center" wrapText="1"/>
      <protection/>
    </xf>
    <xf numFmtId="49" fontId="15" fillId="0" borderId="16" xfId="61" applyNumberFormat="1" applyFont="1" applyFill="1" applyBorder="1" applyAlignment="1">
      <alignment horizontal="center" vertical="center" wrapText="1"/>
      <protection/>
    </xf>
    <xf numFmtId="0" fontId="15" fillId="0" borderId="0" xfId="0" applyFont="1" applyFill="1" applyAlignment="1">
      <alignment horizontal="center"/>
    </xf>
    <xf numFmtId="49" fontId="15" fillId="0" borderId="11" xfId="0" applyNumberFormat="1" applyFont="1" applyFill="1" applyBorder="1" applyAlignment="1">
      <alignment/>
    </xf>
    <xf numFmtId="0" fontId="19" fillId="0" borderId="12" xfId="60" applyFont="1" applyFill="1" applyBorder="1" applyAlignment="1">
      <alignment horizontal="center" vertical="center" wrapText="1"/>
      <protection/>
    </xf>
    <xf numFmtId="49" fontId="19" fillId="0" borderId="12" xfId="0" applyNumberFormat="1" applyFont="1" applyFill="1" applyBorder="1" applyAlignment="1">
      <alignment horizontal="center" vertical="center" wrapText="1"/>
    </xf>
    <xf numFmtId="41" fontId="19" fillId="0" borderId="12" xfId="0" applyNumberFormat="1" applyFont="1" applyFill="1" applyBorder="1" applyAlignment="1">
      <alignment/>
    </xf>
    <xf numFmtId="0" fontId="19" fillId="0" borderId="0" xfId="0" applyFont="1" applyFill="1" applyAlignment="1">
      <alignment/>
    </xf>
    <xf numFmtId="0" fontId="15" fillId="0" borderId="11" xfId="60" applyFont="1" applyFill="1" applyBorder="1" applyAlignment="1">
      <alignment horizontal="center" vertical="center" wrapText="1"/>
      <protection/>
    </xf>
    <xf numFmtId="49" fontId="20" fillId="0" borderId="11" xfId="0" applyNumberFormat="1" applyFont="1" applyFill="1" applyBorder="1" applyAlignment="1">
      <alignment horizontal="left" vertical="center" wrapText="1"/>
    </xf>
    <xf numFmtId="41" fontId="15" fillId="0" borderId="11" xfId="0" applyNumberFormat="1" applyFont="1" applyFill="1" applyBorder="1" applyAlignment="1">
      <alignment/>
    </xf>
    <xf numFmtId="0" fontId="19" fillId="0" borderId="11" xfId="60" applyFont="1" applyFill="1" applyBorder="1" applyAlignment="1">
      <alignment horizontal="center" vertical="center" wrapText="1"/>
      <protection/>
    </xf>
    <xf numFmtId="49" fontId="19" fillId="0" borderId="11" xfId="0" applyNumberFormat="1" applyFont="1" applyFill="1" applyBorder="1" applyAlignment="1" quotePrefix="1">
      <alignment horizontal="left" vertical="center" wrapText="1"/>
    </xf>
    <xf numFmtId="41" fontId="19" fillId="0" borderId="11" xfId="0" applyNumberFormat="1" applyFont="1" applyFill="1" applyBorder="1" applyAlignment="1">
      <alignment/>
    </xf>
    <xf numFmtId="49" fontId="19" fillId="0" borderId="11" xfId="0" applyNumberFormat="1" applyFont="1" applyFill="1" applyBorder="1" applyAlignment="1">
      <alignment horizontal="center"/>
    </xf>
    <xf numFmtId="41" fontId="19" fillId="0" borderId="11" xfId="61" applyNumberFormat="1" applyFont="1" applyFill="1" applyBorder="1">
      <alignment/>
      <protection/>
    </xf>
    <xf numFmtId="41" fontId="15" fillId="0" borderId="11" xfId="61" applyNumberFormat="1" applyFont="1" applyFill="1" applyBorder="1">
      <alignment/>
      <protection/>
    </xf>
    <xf numFmtId="166" fontId="15" fillId="0" borderId="11" xfId="61" applyNumberFormat="1" applyFont="1" applyFill="1" applyBorder="1">
      <alignment/>
      <protection/>
    </xf>
    <xf numFmtId="167" fontId="15" fillId="0" borderId="11" xfId="42" applyNumberFormat="1" applyFont="1" applyFill="1" applyBorder="1" applyAlignment="1">
      <alignment vertical="center" wrapText="1"/>
    </xf>
    <xf numFmtId="49" fontId="15" fillId="0" borderId="11" xfId="58" applyNumberFormat="1" applyFont="1" applyFill="1" applyBorder="1" applyAlignment="1">
      <alignment vertical="center" wrapText="1"/>
      <protection/>
    </xf>
    <xf numFmtId="41" fontId="16" fillId="0" borderId="11" xfId="61" applyNumberFormat="1" applyFont="1" applyFill="1" applyBorder="1" applyAlignment="1">
      <alignment horizontal="center"/>
      <protection/>
    </xf>
    <xf numFmtId="41" fontId="16" fillId="0" borderId="11" xfId="61" applyNumberFormat="1" applyFont="1" applyFill="1" applyBorder="1">
      <alignment/>
      <protection/>
    </xf>
    <xf numFmtId="41" fontId="18" fillId="0" borderId="11" xfId="61" applyNumberFormat="1" applyFont="1" applyFill="1" applyBorder="1">
      <alignment/>
      <protection/>
    </xf>
    <xf numFmtId="0" fontId="15" fillId="0" borderId="0" xfId="0" applyFont="1" applyFill="1" applyBorder="1" applyAlignment="1">
      <alignment/>
    </xf>
    <xf numFmtId="49" fontId="15" fillId="0" borderId="11" xfId="58" applyNumberFormat="1" applyFont="1" applyFill="1" applyBorder="1" applyAlignment="1">
      <alignment vertical="center"/>
      <protection/>
    </xf>
    <xf numFmtId="41" fontId="15" fillId="0" borderId="11" xfId="61" applyNumberFormat="1" applyFont="1" applyFill="1" applyBorder="1" applyAlignment="1">
      <alignment horizontal="right"/>
      <protection/>
    </xf>
    <xf numFmtId="0" fontId="16" fillId="0" borderId="11" xfId="60" applyFont="1" applyFill="1" applyBorder="1" applyAlignment="1">
      <alignment horizontal="center" vertical="center" wrapText="1"/>
      <protection/>
    </xf>
    <xf numFmtId="49" fontId="16" fillId="0" borderId="11" xfId="42" applyNumberFormat="1" applyFont="1" applyFill="1" applyBorder="1" applyAlignment="1">
      <alignment horizontal="center" vertical="center" wrapText="1"/>
    </xf>
    <xf numFmtId="41" fontId="16" fillId="0" borderId="11" xfId="61" applyNumberFormat="1" applyFont="1" applyFill="1" applyBorder="1" applyAlignment="1">
      <alignment horizontal="right"/>
      <protection/>
    </xf>
    <xf numFmtId="0" fontId="16" fillId="0" borderId="0" xfId="0" applyFont="1" applyFill="1" applyAlignment="1">
      <alignment/>
    </xf>
    <xf numFmtId="49" fontId="16" fillId="0" borderId="11" xfId="58" applyNumberFormat="1" applyFont="1" applyFill="1" applyBorder="1" applyAlignment="1">
      <alignment vertical="center" wrapText="1"/>
      <protection/>
    </xf>
    <xf numFmtId="49" fontId="15" fillId="0" borderId="11" xfId="56" applyNumberFormat="1" applyFont="1" applyFill="1" applyBorder="1" applyAlignment="1">
      <alignment vertical="center"/>
      <protection/>
    </xf>
    <xf numFmtId="49" fontId="15" fillId="0" borderId="11" xfId="59" applyNumberFormat="1" applyFont="1" applyFill="1" applyBorder="1">
      <alignment/>
      <protection/>
    </xf>
    <xf numFmtId="41" fontId="16" fillId="0" borderId="11" xfId="42" applyNumberFormat="1" applyFont="1" applyFill="1" applyBorder="1" applyAlignment="1">
      <alignment horizontal="center" vertical="center" wrapText="1"/>
    </xf>
    <xf numFmtId="0" fontId="15" fillId="0" borderId="11" xfId="57" applyFont="1" applyFill="1" applyBorder="1">
      <alignment/>
      <protection/>
    </xf>
    <xf numFmtId="49" fontId="15" fillId="0" borderId="11" xfId="59" applyNumberFormat="1" applyFont="1" applyFill="1" applyBorder="1" applyAlignment="1">
      <alignment horizontal="left" vertical="center" wrapText="1"/>
      <protection/>
    </xf>
    <xf numFmtId="0" fontId="19" fillId="0" borderId="11" xfId="0" applyFont="1" applyFill="1" applyBorder="1" applyAlignment="1">
      <alignment horizontal="center"/>
    </xf>
    <xf numFmtId="0" fontId="15" fillId="0" borderId="11" xfId="0" applyFont="1" applyFill="1" applyBorder="1" applyAlignment="1">
      <alignment horizontal="center"/>
    </xf>
    <xf numFmtId="41" fontId="19" fillId="0" borderId="11" xfId="42" applyNumberFormat="1" applyFont="1" applyFill="1" applyBorder="1" applyAlignment="1">
      <alignment vertical="center" wrapText="1"/>
    </xf>
    <xf numFmtId="41" fontId="15" fillId="0" borderId="11" xfId="42" applyNumberFormat="1" applyFont="1" applyFill="1" applyBorder="1" applyAlignment="1">
      <alignment vertical="center" wrapText="1"/>
    </xf>
    <xf numFmtId="0" fontId="15" fillId="0" borderId="17" xfId="0" applyFont="1" applyFill="1" applyBorder="1" applyAlignment="1">
      <alignment horizontal="center"/>
    </xf>
    <xf numFmtId="49" fontId="21" fillId="0" borderId="11" xfId="58" applyNumberFormat="1" applyFont="1" applyFill="1" applyBorder="1" applyAlignment="1" quotePrefix="1">
      <alignment horizontal="left" vertical="center" wrapText="1"/>
      <protection/>
    </xf>
    <xf numFmtId="41" fontId="15" fillId="0" borderId="17" xfId="61" applyNumberFormat="1" applyFont="1" applyFill="1" applyBorder="1">
      <alignment/>
      <protection/>
    </xf>
    <xf numFmtId="41" fontId="15" fillId="0" borderId="17" xfId="42" applyNumberFormat="1" applyFont="1" applyFill="1" applyBorder="1" applyAlignment="1">
      <alignment vertical="center" wrapText="1"/>
    </xf>
    <xf numFmtId="0" fontId="19" fillId="0" borderId="17" xfId="0" applyFont="1" applyFill="1" applyBorder="1" applyAlignment="1">
      <alignment horizontal="center"/>
    </xf>
    <xf numFmtId="49" fontId="22" fillId="0" borderId="17" xfId="58" applyNumberFormat="1" applyFont="1" applyFill="1" applyBorder="1" applyAlignment="1">
      <alignment horizontal="center" vertical="center" wrapText="1"/>
      <protection/>
    </xf>
    <xf numFmtId="41" fontId="19" fillId="0" borderId="17" xfId="61" applyNumberFormat="1" applyFont="1" applyFill="1" applyBorder="1">
      <alignment/>
      <protection/>
    </xf>
    <xf numFmtId="41" fontId="19" fillId="0" borderId="17" xfId="42" applyNumberFormat="1" applyFont="1" applyFill="1" applyBorder="1" applyAlignment="1">
      <alignment vertical="center" wrapText="1"/>
    </xf>
    <xf numFmtId="0" fontId="18" fillId="0" borderId="13" xfId="0" applyFont="1" applyFill="1" applyBorder="1" applyAlignment="1">
      <alignment/>
    </xf>
    <xf numFmtId="0" fontId="18" fillId="0" borderId="13" xfId="0" applyFont="1" applyFill="1" applyBorder="1" applyAlignment="1">
      <alignment horizontal="center"/>
    </xf>
    <xf numFmtId="41" fontId="18" fillId="0" borderId="13" xfId="0" applyNumberFormat="1" applyFont="1" applyFill="1" applyBorder="1" applyAlignment="1">
      <alignment/>
    </xf>
    <xf numFmtId="41" fontId="19" fillId="0" borderId="13" xfId="0" applyNumberFormat="1" applyFont="1" applyFill="1" applyBorder="1" applyAlignment="1">
      <alignment/>
    </xf>
    <xf numFmtId="0" fontId="18" fillId="0" borderId="0" xfId="0" applyFont="1" applyFill="1" applyAlignment="1">
      <alignment/>
    </xf>
    <xf numFmtId="41" fontId="15" fillId="0" borderId="0" xfId="0" applyNumberFormat="1" applyFont="1" applyFill="1" applyBorder="1" applyAlignment="1">
      <alignment/>
    </xf>
    <xf numFmtId="41" fontId="15" fillId="0" borderId="0" xfId="0" applyNumberFormat="1" applyFont="1" applyFill="1" applyAlignment="1">
      <alignment/>
    </xf>
    <xf numFmtId="0" fontId="6" fillId="0" borderId="18" xfId="53" applyFont="1" applyFill="1" applyBorder="1" applyAlignment="1">
      <alignment horizontal="left" vertical="center" wrapText="1"/>
      <protection/>
    </xf>
    <xf numFmtId="0" fontId="4" fillId="0" borderId="19" xfId="53" applyFont="1" applyFill="1" applyBorder="1" applyAlignment="1">
      <alignment horizontal="center" vertical="center" wrapText="1"/>
      <protection/>
    </xf>
    <xf numFmtId="0" fontId="4" fillId="0" borderId="12" xfId="53" applyFont="1" applyFill="1" applyBorder="1" applyAlignment="1">
      <alignment horizontal="center"/>
      <protection/>
    </xf>
    <xf numFmtId="0" fontId="4" fillId="0" borderId="11" xfId="53" applyFont="1" applyFill="1" applyBorder="1">
      <alignment/>
      <protection/>
    </xf>
    <xf numFmtId="0" fontId="3" fillId="0" borderId="12" xfId="57" applyFont="1" applyFill="1" applyBorder="1" applyAlignment="1">
      <alignment horizontal="center" vertical="center"/>
      <protection/>
    </xf>
    <xf numFmtId="0" fontId="3" fillId="0" borderId="11" xfId="53" applyFont="1" applyFill="1" applyBorder="1">
      <alignment/>
      <protection/>
    </xf>
    <xf numFmtId="0" fontId="3" fillId="0" borderId="20" xfId="53" applyFont="1" applyFill="1" applyBorder="1">
      <alignment/>
      <protection/>
    </xf>
    <xf numFmtId="0" fontId="3" fillId="0" borderId="21" xfId="57" applyFont="1" applyFill="1" applyBorder="1" applyAlignment="1">
      <alignment horizontal="center" vertical="center"/>
      <protection/>
    </xf>
    <xf numFmtId="0" fontId="4" fillId="0" borderId="20" xfId="53" applyFont="1" applyFill="1" applyBorder="1">
      <alignment/>
      <protection/>
    </xf>
    <xf numFmtId="49" fontId="5" fillId="0" borderId="11" xfId="53" applyNumberFormat="1" applyFont="1" applyFill="1" applyBorder="1" applyAlignment="1">
      <alignment horizontal="left"/>
      <protection/>
    </xf>
    <xf numFmtId="0" fontId="3" fillId="0" borderId="11" xfId="53" applyFont="1" applyFill="1" applyBorder="1" applyAlignment="1" applyProtection="1">
      <alignment horizontal="left" vertical="center"/>
      <protection locked="0"/>
    </xf>
    <xf numFmtId="0" fontId="3" fillId="0" borderId="20" xfId="53" applyFont="1" applyFill="1" applyBorder="1" applyAlignment="1" applyProtection="1">
      <alignment vertical="center"/>
      <protection locked="0"/>
    </xf>
    <xf numFmtId="0" fontId="5" fillId="0" borderId="11" xfId="53" applyFont="1" applyFill="1" applyBorder="1">
      <alignment/>
      <protection/>
    </xf>
    <xf numFmtId="0" fontId="4" fillId="0" borderId="11" xfId="57" applyFont="1" applyFill="1" applyBorder="1" applyAlignment="1">
      <alignment horizontal="left"/>
      <protection/>
    </xf>
    <xf numFmtId="0" fontId="5" fillId="0" borderId="20" xfId="53" applyFont="1" applyFill="1" applyBorder="1">
      <alignment/>
      <protection/>
    </xf>
    <xf numFmtId="49" fontId="4" fillId="0" borderId="20" xfId="53" applyNumberFormat="1" applyFont="1" applyFill="1" applyBorder="1" applyAlignment="1">
      <alignment horizontal="right"/>
      <protection/>
    </xf>
    <xf numFmtId="49" fontId="5" fillId="0" borderId="17" xfId="53" applyNumberFormat="1" applyFont="1" applyFill="1" applyBorder="1" applyAlignment="1">
      <alignment horizontal="left"/>
      <protection/>
    </xf>
    <xf numFmtId="0" fontId="6" fillId="0" borderId="22" xfId="53" applyFont="1" applyFill="1" applyBorder="1">
      <alignment/>
      <protection/>
    </xf>
    <xf numFmtId="41" fontId="4" fillId="0" borderId="0" xfId="53" applyNumberFormat="1" applyFont="1" applyFill="1">
      <alignment/>
      <protection/>
    </xf>
    <xf numFmtId="0" fontId="23" fillId="0" borderId="0" xfId="53" applyFont="1" applyFill="1">
      <alignment/>
      <protection/>
    </xf>
    <xf numFmtId="0" fontId="24" fillId="0" borderId="0" xfId="53" applyFont="1" applyFill="1">
      <alignment/>
      <protection/>
    </xf>
    <xf numFmtId="41" fontId="15" fillId="0" borderId="10" xfId="61" applyNumberFormat="1" applyFont="1" applyFill="1" applyBorder="1" applyAlignment="1">
      <alignment horizontal="center" vertical="center" wrapText="1"/>
      <protection/>
    </xf>
    <xf numFmtId="0" fontId="11" fillId="0" borderId="0" xfId="0" applyFont="1" applyFill="1" applyAlignment="1">
      <alignment horizontal="left"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10" xfId="0"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1" fontId="15" fillId="0" borderId="23" xfId="61" applyNumberFormat="1" applyFont="1" applyFill="1" applyBorder="1" applyAlignment="1">
      <alignment horizontal="center" vertical="center" wrapText="1"/>
      <protection/>
    </xf>
    <xf numFmtId="41" fontId="15" fillId="0" borderId="16" xfId="61" applyNumberFormat="1" applyFont="1" applyFill="1" applyBorder="1" applyAlignment="1">
      <alignment horizontal="center" vertical="center" wrapText="1"/>
      <protection/>
    </xf>
    <xf numFmtId="41" fontId="15" fillId="0" borderId="14" xfId="61" applyNumberFormat="1" applyFont="1" applyFill="1" applyBorder="1" applyAlignment="1">
      <alignment horizontal="center" vertical="center" wrapText="1"/>
      <protection/>
    </xf>
    <xf numFmtId="41" fontId="15" fillId="0" borderId="19" xfId="61" applyNumberFormat="1" applyFont="1" applyFill="1" applyBorder="1" applyAlignment="1">
      <alignment horizontal="center" vertical="center" wrapText="1"/>
      <protection/>
    </xf>
    <xf numFmtId="41" fontId="15" fillId="0" borderId="24" xfId="61" applyNumberFormat="1" applyFont="1" applyFill="1" applyBorder="1" applyAlignment="1">
      <alignment horizontal="center" vertical="center" wrapText="1"/>
      <protection/>
    </xf>
    <xf numFmtId="41" fontId="15" fillId="0" borderId="25" xfId="61" applyNumberFormat="1" applyFont="1" applyFill="1" applyBorder="1" applyAlignment="1">
      <alignment horizontal="center" vertical="center" wrapText="1"/>
      <protection/>
    </xf>
    <xf numFmtId="41" fontId="15" fillId="0" borderId="23" xfId="0" applyNumberFormat="1" applyFont="1" applyFill="1" applyBorder="1" applyAlignment="1">
      <alignment horizontal="center" vertical="center" wrapText="1"/>
    </xf>
    <xf numFmtId="41" fontId="15" fillId="0" borderId="16" xfId="0" applyNumberFormat="1" applyFont="1" applyFill="1" applyBorder="1" applyAlignment="1">
      <alignment horizontal="center" vertical="center" wrapText="1"/>
    </xf>
    <xf numFmtId="41" fontId="15" fillId="0" borderId="14" xfId="0" applyNumberFormat="1" applyFont="1" applyFill="1" applyBorder="1" applyAlignment="1">
      <alignment horizontal="center" vertical="center" wrapText="1"/>
    </xf>
    <xf numFmtId="41" fontId="19" fillId="0" borderId="20" xfId="61" applyNumberFormat="1" applyFont="1" applyFill="1" applyBorder="1" applyAlignment="1">
      <alignment horizontal="center"/>
      <protection/>
    </xf>
    <xf numFmtId="41" fontId="19" fillId="0" borderId="26" xfId="61" applyNumberFormat="1" applyFont="1" applyFill="1" applyBorder="1" applyAlignment="1">
      <alignment horizontal="center"/>
      <protection/>
    </xf>
    <xf numFmtId="41" fontId="15" fillId="0" borderId="20" xfId="42" applyNumberFormat="1" applyFont="1" applyFill="1" applyBorder="1" applyAlignment="1">
      <alignment horizontal="center" vertical="center" wrapText="1"/>
    </xf>
    <xf numFmtId="41" fontId="15" fillId="0" borderId="26" xfId="42" applyNumberFormat="1" applyFont="1" applyFill="1" applyBorder="1" applyAlignment="1">
      <alignment horizontal="center" vertical="center" wrapText="1"/>
    </xf>
    <xf numFmtId="41" fontId="15" fillId="0" borderId="20" xfId="61" applyNumberFormat="1" applyFont="1" applyFill="1" applyBorder="1" applyAlignment="1">
      <alignment horizontal="center"/>
      <protection/>
    </xf>
    <xf numFmtId="41" fontId="15" fillId="0" borderId="26" xfId="61" applyNumberFormat="1" applyFont="1" applyFill="1" applyBorder="1" applyAlignment="1">
      <alignment horizontal="center"/>
      <protection/>
    </xf>
    <xf numFmtId="41" fontId="4" fillId="0" borderId="16" xfId="61" applyNumberFormat="1" applyFont="1" applyFill="1" applyBorder="1" applyAlignment="1">
      <alignment horizontal="center" vertical="center" wrapText="1"/>
      <protection/>
    </xf>
    <xf numFmtId="41" fontId="4" fillId="0" borderId="14" xfId="61" applyNumberFormat="1" applyFont="1" applyFill="1" applyBorder="1" applyAlignment="1">
      <alignment horizontal="center" vertical="center" wrapText="1"/>
      <protection/>
    </xf>
    <xf numFmtId="0" fontId="25" fillId="0" borderId="0" xfId="53" applyFont="1" applyFill="1" applyAlignment="1">
      <alignment horizontal="center" vertical="center" wrapText="1"/>
      <protection/>
    </xf>
    <xf numFmtId="41" fontId="5" fillId="0" borderId="15" xfId="53" applyNumberFormat="1" applyFont="1" applyFill="1" applyBorder="1" applyAlignment="1">
      <alignment horizontal="right"/>
      <protection/>
    </xf>
    <xf numFmtId="0" fontId="4" fillId="0" borderId="10" xfId="53" applyFont="1" applyFill="1" applyBorder="1" applyAlignment="1">
      <alignment horizontal="center" vertical="center" wrapText="1"/>
      <protection/>
    </xf>
    <xf numFmtId="49" fontId="4" fillId="0" borderId="10" xfId="53" applyNumberFormat="1" applyFont="1" applyFill="1" applyBorder="1" applyAlignment="1">
      <alignment horizontal="center" vertical="center" wrapText="1"/>
      <protection/>
    </xf>
    <xf numFmtId="41" fontId="4" fillId="0" borderId="19" xfId="61" applyNumberFormat="1" applyFont="1" applyFill="1" applyBorder="1" applyAlignment="1" quotePrefix="1">
      <alignment horizontal="left" vertical="center" wrapText="1"/>
      <protection/>
    </xf>
    <xf numFmtId="41" fontId="4" fillId="0" borderId="24" xfId="61" applyNumberFormat="1" applyFont="1" applyFill="1" applyBorder="1" applyAlignment="1" quotePrefix="1">
      <alignment horizontal="left" vertical="center" wrapText="1"/>
      <protection/>
    </xf>
    <xf numFmtId="41" fontId="4" fillId="0" borderId="25" xfId="61" applyNumberFormat="1" applyFont="1" applyFill="1" applyBorder="1" applyAlignment="1" quotePrefix="1">
      <alignment horizontal="left" vertical="center" wrapText="1"/>
      <protection/>
    </xf>
    <xf numFmtId="41" fontId="4" fillId="0" borderId="23" xfId="61" applyNumberFormat="1" applyFont="1" applyFill="1" applyBorder="1" applyAlignment="1" quotePrefix="1">
      <alignment horizontal="center" vertical="center" wrapText="1"/>
      <protection/>
    </xf>
    <xf numFmtId="41" fontId="4" fillId="0" borderId="16" xfId="61" applyNumberFormat="1" applyFont="1" applyFill="1" applyBorder="1" applyAlignment="1" quotePrefix="1">
      <alignment horizontal="center" vertical="center" wrapText="1"/>
      <protection/>
    </xf>
    <xf numFmtId="41" fontId="4" fillId="0" borderId="14" xfId="61" applyNumberFormat="1" applyFont="1" applyFill="1" applyBorder="1" applyAlignment="1" quotePrefix="1">
      <alignment horizontal="center" vertical="center" wrapText="1"/>
      <protection/>
    </xf>
    <xf numFmtId="41" fontId="4" fillId="0" borderId="19" xfId="61" applyNumberFormat="1" applyFont="1" applyFill="1" applyBorder="1" applyAlignment="1">
      <alignment horizontal="center" vertical="center" wrapText="1"/>
      <protection/>
    </xf>
    <xf numFmtId="41" fontId="4" fillId="0" borderId="24" xfId="61" applyNumberFormat="1" applyFont="1" applyFill="1" applyBorder="1" applyAlignment="1">
      <alignment horizontal="center" vertical="center" wrapText="1"/>
      <protection/>
    </xf>
    <xf numFmtId="41" fontId="4" fillId="0" borderId="25" xfId="61" applyNumberFormat="1" applyFont="1" applyFill="1" applyBorder="1" applyAlignment="1">
      <alignment horizontal="center" vertical="center" wrapText="1"/>
      <protection/>
    </xf>
    <xf numFmtId="41" fontId="4" fillId="0" borderId="10" xfId="61" applyNumberFormat="1" applyFont="1" applyFill="1" applyBorder="1" applyAlignment="1">
      <alignment horizontal="center" vertical="center" wrapText="1"/>
      <protection/>
    </xf>
    <xf numFmtId="0" fontId="23" fillId="0" borderId="0" xfId="53" applyFont="1" applyFill="1" applyAlignment="1">
      <alignment horizontal="left" vertical="center" wrapText="1"/>
      <protection/>
    </xf>
    <xf numFmtId="0" fontId="23" fillId="0" borderId="0" xfId="53" applyFont="1" applyFill="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edger 17 x 11 in" xfId="53"/>
    <cellStyle name="Linked Cell" xfId="54"/>
    <cellStyle name="Neutral" xfId="55"/>
    <cellStyle name="Normal_Book2" xfId="56"/>
    <cellStyle name="Normal_DT2007'" xfId="57"/>
    <cellStyle name="Normal_GiaoKH2004" xfId="58"/>
    <cellStyle name="Normal_GiaoNSNN2009" xfId="59"/>
    <cellStyle name="Normal_KH2007" xfId="60"/>
    <cellStyle name="Normal_So GD D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329"/>
  <sheetViews>
    <sheetView tabSelected="1" zoomScalePageLayoutView="0" workbookViewId="0" topLeftCell="U7">
      <selection activeCell="F11" sqref="F11"/>
      <selection activeCell="U20" sqref="U20"/>
    </sheetView>
  </sheetViews>
  <sheetFormatPr defaultColWidth="12.57421875" defaultRowHeight="15"/>
  <cols>
    <col min="1" max="1" width="5.8515625" style="36" customWidth="1"/>
    <col min="2" max="2" width="42.57421875" style="36" customWidth="1"/>
    <col min="3" max="3" width="6.7109375" style="36" customWidth="1"/>
    <col min="4" max="4" width="11.00390625" style="36" customWidth="1"/>
    <col min="5" max="5" width="10.8515625" style="36" customWidth="1"/>
    <col min="6" max="6" width="10.28125" style="36" customWidth="1"/>
    <col min="7" max="7" width="11.7109375" style="36" customWidth="1"/>
    <col min="8" max="8" width="13.8515625" style="36" customWidth="1"/>
    <col min="9" max="9" width="16.7109375" style="36" customWidth="1"/>
    <col min="10" max="10" width="15.7109375" style="36" customWidth="1"/>
    <col min="11" max="11" width="16.00390625" style="36" customWidth="1"/>
    <col min="12" max="12" width="13.421875" style="36" customWidth="1"/>
    <col min="13" max="13" width="16.8515625" style="36" customWidth="1"/>
    <col min="14" max="14" width="15.8515625" style="36" customWidth="1"/>
    <col min="15" max="15" width="15.7109375" style="36" customWidth="1"/>
    <col min="16" max="16" width="15.421875" style="36" customWidth="1"/>
    <col min="17" max="17" width="17.140625" style="36" customWidth="1"/>
    <col min="18" max="18" width="15.140625" style="36" customWidth="1"/>
    <col min="19" max="19" width="15.7109375" style="36" customWidth="1"/>
    <col min="20" max="20" width="16.140625" style="36" customWidth="1"/>
    <col min="21" max="21" width="14.00390625" style="36" customWidth="1"/>
    <col min="22" max="22" width="13.7109375" style="36" customWidth="1"/>
    <col min="23" max="26" width="13.421875" style="36" customWidth="1"/>
    <col min="27" max="27" width="16.8515625" style="36" customWidth="1"/>
    <col min="28" max="28" width="14.8515625" style="36" customWidth="1"/>
    <col min="29" max="30" width="13.421875" style="36" customWidth="1"/>
    <col min="31" max="31" width="14.57421875" style="36" customWidth="1"/>
    <col min="32" max="241" width="12.57421875" style="36" customWidth="1"/>
    <col min="242" max="16384" width="12.57421875" style="36" customWidth="1"/>
  </cols>
  <sheetData>
    <row r="1" s="34" customFormat="1" ht="18.75" customHeight="1">
      <c r="A1" s="34" t="s">
        <v>147</v>
      </c>
    </row>
    <row r="2" spans="1:20" s="34" customFormat="1" ht="22.5" customHeight="1">
      <c r="A2" s="126" t="s">
        <v>148</v>
      </c>
      <c r="B2" s="126"/>
      <c r="T2" s="35"/>
    </row>
    <row r="3" spans="1:31" s="34" customFormat="1" ht="22.5" customHeight="1">
      <c r="A3" s="127" t="s">
        <v>145</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row>
    <row r="4" spans="1:31" s="34" customFormat="1" ht="22.5" customHeight="1">
      <c r="A4" s="127" t="s">
        <v>149</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row>
    <row r="5" spans="1:31" s="34" customFormat="1" ht="22.5" customHeight="1">
      <c r="A5" s="128" t="s">
        <v>222</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3:31" ht="21" customHeight="1">
      <c r="C6" s="37"/>
      <c r="D6" s="38"/>
      <c r="E6" s="38"/>
      <c r="F6" s="38"/>
      <c r="G6" s="38"/>
      <c r="H6" s="38"/>
      <c r="I6" s="37"/>
      <c r="J6" s="37"/>
      <c r="K6" s="39"/>
      <c r="L6" s="40"/>
      <c r="M6" s="37"/>
      <c r="N6" s="37"/>
      <c r="O6" s="37"/>
      <c r="P6" s="37"/>
      <c r="Q6" s="37"/>
      <c r="R6" s="37"/>
      <c r="S6" s="37"/>
      <c r="T6" s="37"/>
      <c r="U6" s="41"/>
      <c r="V6" s="38"/>
      <c r="W6" s="42"/>
      <c r="X6" s="42"/>
      <c r="Y6" s="43"/>
      <c r="Z6" s="42"/>
      <c r="AA6" s="43"/>
      <c r="AB6" s="42"/>
      <c r="AC6" s="44" t="s">
        <v>150</v>
      </c>
      <c r="AD6" s="42"/>
      <c r="AE6" s="42"/>
    </row>
    <row r="7" spans="1:31" ht="28.5" customHeight="1">
      <c r="A7" s="129" t="s">
        <v>3</v>
      </c>
      <c r="B7" s="130" t="s">
        <v>4</v>
      </c>
      <c r="C7" s="134" t="s">
        <v>151</v>
      </c>
      <c r="D7" s="135"/>
      <c r="E7" s="135"/>
      <c r="F7" s="135"/>
      <c r="G7" s="135"/>
      <c r="H7" s="135"/>
      <c r="I7" s="135"/>
      <c r="J7" s="135"/>
      <c r="K7" s="136"/>
      <c r="L7" s="137" t="s">
        <v>152</v>
      </c>
      <c r="M7" s="125" t="s">
        <v>153</v>
      </c>
      <c r="N7" s="125"/>
      <c r="O7" s="125"/>
      <c r="P7" s="131" t="s">
        <v>154</v>
      </c>
      <c r="Q7" s="125" t="s">
        <v>153</v>
      </c>
      <c r="R7" s="125"/>
      <c r="S7" s="125"/>
      <c r="T7" s="131" t="s">
        <v>155</v>
      </c>
      <c r="U7" s="125" t="s">
        <v>156</v>
      </c>
      <c r="V7" s="125"/>
      <c r="W7" s="125"/>
      <c r="X7" s="125"/>
      <c r="Y7" s="125" t="s">
        <v>157</v>
      </c>
      <c r="Z7" s="125" t="s">
        <v>158</v>
      </c>
      <c r="AA7" s="125" t="s">
        <v>159</v>
      </c>
      <c r="AB7" s="125" t="s">
        <v>144</v>
      </c>
      <c r="AC7" s="125"/>
      <c r="AD7" s="125"/>
      <c r="AE7" s="125"/>
    </row>
    <row r="8" spans="1:31" ht="47.25" customHeight="1">
      <c r="A8" s="129"/>
      <c r="B8" s="130"/>
      <c r="C8" s="131" t="s">
        <v>160</v>
      </c>
      <c r="D8" s="131" t="s">
        <v>161</v>
      </c>
      <c r="E8" s="125" t="s">
        <v>162</v>
      </c>
      <c r="F8" s="125"/>
      <c r="G8" s="125"/>
      <c r="H8" s="131" t="s">
        <v>163</v>
      </c>
      <c r="I8" s="125" t="s">
        <v>164</v>
      </c>
      <c r="J8" s="125"/>
      <c r="K8" s="125"/>
      <c r="L8" s="138"/>
      <c r="M8" s="125"/>
      <c r="N8" s="125"/>
      <c r="O8" s="125"/>
      <c r="P8" s="132"/>
      <c r="Q8" s="125"/>
      <c r="R8" s="125"/>
      <c r="S8" s="125"/>
      <c r="T8" s="132"/>
      <c r="U8" s="125" t="s">
        <v>143</v>
      </c>
      <c r="V8" s="125" t="s">
        <v>144</v>
      </c>
      <c r="W8" s="125"/>
      <c r="X8" s="125"/>
      <c r="Y8" s="125"/>
      <c r="Z8" s="125"/>
      <c r="AA8" s="125"/>
      <c r="AB8" s="125" t="s">
        <v>165</v>
      </c>
      <c r="AC8" s="125" t="s">
        <v>166</v>
      </c>
      <c r="AD8" s="125" t="s">
        <v>167</v>
      </c>
      <c r="AE8" s="125" t="s">
        <v>168</v>
      </c>
    </row>
    <row r="9" spans="1:31" ht="25.5" customHeight="1">
      <c r="A9" s="129"/>
      <c r="B9" s="130"/>
      <c r="C9" s="132"/>
      <c r="D9" s="132"/>
      <c r="E9" s="125" t="s">
        <v>143</v>
      </c>
      <c r="F9" s="125" t="s">
        <v>144</v>
      </c>
      <c r="G9" s="125"/>
      <c r="H9" s="132"/>
      <c r="I9" s="125" t="s">
        <v>143</v>
      </c>
      <c r="J9" s="134" t="s">
        <v>144</v>
      </c>
      <c r="K9" s="136"/>
      <c r="L9" s="138"/>
      <c r="M9" s="125" t="s">
        <v>143</v>
      </c>
      <c r="N9" s="125" t="s">
        <v>144</v>
      </c>
      <c r="O9" s="125"/>
      <c r="P9" s="132"/>
      <c r="Q9" s="125" t="s">
        <v>143</v>
      </c>
      <c r="R9" s="125" t="s">
        <v>144</v>
      </c>
      <c r="S9" s="125"/>
      <c r="T9" s="132"/>
      <c r="U9" s="125"/>
      <c r="V9" s="125" t="s">
        <v>169</v>
      </c>
      <c r="W9" s="125" t="s">
        <v>170</v>
      </c>
      <c r="X9" s="125" t="s">
        <v>171</v>
      </c>
      <c r="Y9" s="125"/>
      <c r="Z9" s="125"/>
      <c r="AA9" s="125"/>
      <c r="AB9" s="125"/>
      <c r="AC9" s="125"/>
      <c r="AD9" s="125"/>
      <c r="AE9" s="125"/>
    </row>
    <row r="10" spans="1:31" ht="96.75" customHeight="1">
      <c r="A10" s="129"/>
      <c r="B10" s="130"/>
      <c r="C10" s="133"/>
      <c r="D10" s="133"/>
      <c r="E10" s="125"/>
      <c r="F10" s="47" t="s">
        <v>172</v>
      </c>
      <c r="G10" s="47" t="s">
        <v>168</v>
      </c>
      <c r="H10" s="133"/>
      <c r="I10" s="125"/>
      <c r="J10" s="47" t="s">
        <v>173</v>
      </c>
      <c r="K10" s="47" t="s">
        <v>168</v>
      </c>
      <c r="L10" s="139"/>
      <c r="M10" s="125"/>
      <c r="N10" s="47" t="s">
        <v>173</v>
      </c>
      <c r="O10" s="47" t="s">
        <v>168</v>
      </c>
      <c r="P10" s="133"/>
      <c r="Q10" s="125"/>
      <c r="R10" s="47" t="s">
        <v>173</v>
      </c>
      <c r="S10" s="47" t="s">
        <v>168</v>
      </c>
      <c r="T10" s="133"/>
      <c r="U10" s="125"/>
      <c r="V10" s="125"/>
      <c r="W10" s="125"/>
      <c r="X10" s="125"/>
      <c r="Y10" s="125"/>
      <c r="Z10" s="125"/>
      <c r="AA10" s="125"/>
      <c r="AB10" s="125"/>
      <c r="AC10" s="125"/>
      <c r="AD10" s="125"/>
      <c r="AE10" s="125"/>
    </row>
    <row r="11" spans="1:31" s="51" customFormat="1" ht="31.5">
      <c r="A11" s="45">
        <v>1</v>
      </c>
      <c r="B11" s="46">
        <v>2</v>
      </c>
      <c r="C11" s="46" t="s">
        <v>174</v>
      </c>
      <c r="D11" s="46" t="s">
        <v>175</v>
      </c>
      <c r="E11" s="46" t="s">
        <v>176</v>
      </c>
      <c r="F11" s="46" t="s">
        <v>177</v>
      </c>
      <c r="G11" s="46" t="s">
        <v>178</v>
      </c>
      <c r="H11" s="46" t="s">
        <v>179</v>
      </c>
      <c r="I11" s="48" t="s">
        <v>180</v>
      </c>
      <c r="J11" s="46" t="s">
        <v>181</v>
      </c>
      <c r="K11" s="48" t="s">
        <v>182</v>
      </c>
      <c r="L11" s="46" t="s">
        <v>183</v>
      </c>
      <c r="M11" s="48" t="s">
        <v>184</v>
      </c>
      <c r="N11" s="48" t="s">
        <v>185</v>
      </c>
      <c r="O11" s="48" t="s">
        <v>186</v>
      </c>
      <c r="P11" s="49">
        <v>16</v>
      </c>
      <c r="Q11" s="49" t="s">
        <v>187</v>
      </c>
      <c r="R11" s="49">
        <v>18</v>
      </c>
      <c r="S11" s="49" t="s">
        <v>188</v>
      </c>
      <c r="T11" s="49">
        <v>20</v>
      </c>
      <c r="U11" s="50" t="s">
        <v>189</v>
      </c>
      <c r="V11" s="50" t="s">
        <v>190</v>
      </c>
      <c r="W11" s="46" t="s">
        <v>191</v>
      </c>
      <c r="X11" s="46" t="s">
        <v>192</v>
      </c>
      <c r="Y11" s="46" t="s">
        <v>193</v>
      </c>
      <c r="Z11" s="46" t="s">
        <v>194</v>
      </c>
      <c r="AA11" s="46" t="s">
        <v>195</v>
      </c>
      <c r="AB11" s="46" t="s">
        <v>196</v>
      </c>
      <c r="AC11" s="46" t="s">
        <v>197</v>
      </c>
      <c r="AD11" s="46" t="s">
        <v>198</v>
      </c>
      <c r="AE11" s="46" t="s">
        <v>199</v>
      </c>
    </row>
    <row r="12" spans="1:31" s="56" customFormat="1" ht="15.75">
      <c r="A12" s="53"/>
      <c r="B12" s="54" t="s">
        <v>7</v>
      </c>
      <c r="C12" s="55"/>
      <c r="D12" s="55"/>
      <c r="E12" s="55"/>
      <c r="F12" s="55"/>
      <c r="G12" s="55"/>
      <c r="H12" s="55">
        <v>34220101</v>
      </c>
      <c r="I12" s="55">
        <v>1405371797</v>
      </c>
      <c r="J12" s="55">
        <v>971175448</v>
      </c>
      <c r="K12" s="55">
        <v>434196349</v>
      </c>
      <c r="L12" s="55">
        <v>28810020</v>
      </c>
      <c r="M12" s="55">
        <v>1434181817</v>
      </c>
      <c r="N12" s="55">
        <v>971175448</v>
      </c>
      <c r="O12" s="55">
        <v>463006369</v>
      </c>
      <c r="P12" s="55">
        <v>105230817</v>
      </c>
      <c r="Q12" s="55">
        <v>1328951000</v>
      </c>
      <c r="R12" s="55">
        <v>971175448</v>
      </c>
      <c r="S12" s="55">
        <v>357775552</v>
      </c>
      <c r="T12" s="55">
        <v>144471559</v>
      </c>
      <c r="U12" s="55">
        <v>123016907</v>
      </c>
      <c r="V12" s="55">
        <v>46301000</v>
      </c>
      <c r="W12" s="55">
        <v>70153867</v>
      </c>
      <c r="X12" s="55">
        <v>6562040</v>
      </c>
      <c r="Y12" s="55">
        <v>32395000</v>
      </c>
      <c r="Z12" s="55">
        <v>9811077</v>
      </c>
      <c r="AA12" s="55">
        <v>1361346000</v>
      </c>
      <c r="AB12" s="55">
        <v>971175448</v>
      </c>
      <c r="AC12" s="55">
        <v>32395000</v>
      </c>
      <c r="AD12" s="55">
        <v>46301000</v>
      </c>
      <c r="AE12" s="55">
        <v>311474552</v>
      </c>
    </row>
    <row r="13" spans="1:31" ht="15.75">
      <c r="A13" s="57"/>
      <c r="B13" s="58" t="s">
        <v>8</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row>
    <row r="14" spans="1:31" s="56" customFormat="1" ht="15.75">
      <c r="A14" s="60"/>
      <c r="B14" s="61" t="s">
        <v>200</v>
      </c>
      <c r="C14" s="62"/>
      <c r="D14" s="62"/>
      <c r="E14" s="62"/>
      <c r="F14" s="62"/>
      <c r="G14" s="62"/>
      <c r="H14" s="62">
        <v>13860000</v>
      </c>
      <c r="I14" s="62">
        <v>23925000</v>
      </c>
      <c r="J14" s="62">
        <v>13860000</v>
      </c>
      <c r="K14" s="62">
        <v>10065000</v>
      </c>
      <c r="L14" s="62">
        <v>0</v>
      </c>
      <c r="M14" s="62">
        <v>23925000</v>
      </c>
      <c r="N14" s="62">
        <v>13860000</v>
      </c>
      <c r="O14" s="62">
        <v>10065000</v>
      </c>
      <c r="P14" s="62">
        <v>0</v>
      </c>
      <c r="Q14" s="62">
        <v>23925000</v>
      </c>
      <c r="R14" s="62">
        <v>13860000</v>
      </c>
      <c r="S14" s="62">
        <v>10065000</v>
      </c>
      <c r="T14" s="62">
        <v>2061000</v>
      </c>
      <c r="U14" s="62">
        <v>1007000</v>
      </c>
      <c r="V14" s="62">
        <v>1007000</v>
      </c>
      <c r="W14" s="62">
        <v>0</v>
      </c>
      <c r="X14" s="62">
        <v>0</v>
      </c>
      <c r="Y14" s="62">
        <v>1054000</v>
      </c>
      <c r="Z14" s="62">
        <v>0</v>
      </c>
      <c r="AA14" s="62">
        <v>24979000</v>
      </c>
      <c r="AB14" s="62">
        <v>13860000</v>
      </c>
      <c r="AC14" s="62">
        <v>1054000</v>
      </c>
      <c r="AD14" s="62">
        <v>1007000</v>
      </c>
      <c r="AE14" s="62">
        <v>9058000</v>
      </c>
    </row>
    <row r="15" spans="1:31" s="56" customFormat="1" ht="15.75">
      <c r="A15" s="60"/>
      <c r="B15" s="61" t="s">
        <v>201</v>
      </c>
      <c r="C15" s="62"/>
      <c r="D15" s="62"/>
      <c r="E15" s="62"/>
      <c r="F15" s="62"/>
      <c r="G15" s="62"/>
      <c r="H15" s="62">
        <v>20360101</v>
      </c>
      <c r="I15" s="62">
        <v>1381446797</v>
      </c>
      <c r="J15" s="62">
        <v>957315448</v>
      </c>
      <c r="K15" s="62">
        <v>424131349</v>
      </c>
      <c r="L15" s="62">
        <v>28810020</v>
      </c>
      <c r="M15" s="62">
        <v>1410256817</v>
      </c>
      <c r="N15" s="62">
        <v>957315448</v>
      </c>
      <c r="O15" s="62">
        <v>452941369</v>
      </c>
      <c r="P15" s="62">
        <v>105230817</v>
      </c>
      <c r="Q15" s="62">
        <v>1305026000</v>
      </c>
      <c r="R15" s="62">
        <v>957315448</v>
      </c>
      <c r="S15" s="62">
        <v>347710552</v>
      </c>
      <c r="T15" s="62">
        <v>142410559</v>
      </c>
      <c r="U15" s="62">
        <v>122009907</v>
      </c>
      <c r="V15" s="62">
        <v>45294000</v>
      </c>
      <c r="W15" s="62">
        <v>70153867</v>
      </c>
      <c r="X15" s="62">
        <v>6562040</v>
      </c>
      <c r="Y15" s="62">
        <v>31341000</v>
      </c>
      <c r="Z15" s="62">
        <v>9811077</v>
      </c>
      <c r="AA15" s="62">
        <v>1336367000</v>
      </c>
      <c r="AB15" s="62">
        <v>957315448</v>
      </c>
      <c r="AC15" s="62">
        <v>31341000</v>
      </c>
      <c r="AD15" s="62">
        <v>45294000</v>
      </c>
      <c r="AE15" s="62">
        <v>302416552</v>
      </c>
    </row>
    <row r="16" spans="1:31" s="56" customFormat="1" ht="15.75" customHeight="1">
      <c r="A16" s="60"/>
      <c r="B16" s="63" t="s">
        <v>11</v>
      </c>
      <c r="C16" s="64">
        <v>151</v>
      </c>
      <c r="D16" s="64">
        <v>0</v>
      </c>
      <c r="E16" s="64"/>
      <c r="F16" s="64"/>
      <c r="G16" s="64"/>
      <c r="H16" s="64">
        <v>13860000</v>
      </c>
      <c r="I16" s="64">
        <v>23925000</v>
      </c>
      <c r="J16" s="64">
        <v>13860000</v>
      </c>
      <c r="K16" s="64">
        <v>10065000</v>
      </c>
      <c r="L16" s="64">
        <v>0</v>
      </c>
      <c r="M16" s="64">
        <v>23925000</v>
      </c>
      <c r="N16" s="64">
        <v>13860000</v>
      </c>
      <c r="O16" s="64">
        <v>10065000</v>
      </c>
      <c r="P16" s="64">
        <v>0</v>
      </c>
      <c r="Q16" s="64">
        <v>23925000</v>
      </c>
      <c r="R16" s="64">
        <v>13860000</v>
      </c>
      <c r="S16" s="64">
        <v>10065000</v>
      </c>
      <c r="T16" s="64">
        <v>2061000</v>
      </c>
      <c r="U16" s="64">
        <v>1007000</v>
      </c>
      <c r="V16" s="64">
        <v>1007000</v>
      </c>
      <c r="W16" s="64">
        <v>0</v>
      </c>
      <c r="X16" s="64">
        <v>0</v>
      </c>
      <c r="Y16" s="64">
        <v>1054000</v>
      </c>
      <c r="Z16" s="64">
        <v>0</v>
      </c>
      <c r="AA16" s="64">
        <v>24979000</v>
      </c>
      <c r="AB16" s="64">
        <v>13860000</v>
      </c>
      <c r="AC16" s="64">
        <v>1054000</v>
      </c>
      <c r="AD16" s="64">
        <v>1007000</v>
      </c>
      <c r="AE16" s="64">
        <v>9058000</v>
      </c>
    </row>
    <row r="17" spans="1:31" ht="15.75" customHeight="1">
      <c r="A17" s="57">
        <v>1</v>
      </c>
      <c r="B17" s="52" t="s">
        <v>12</v>
      </c>
      <c r="C17" s="65">
        <v>151</v>
      </c>
      <c r="D17" s="65"/>
      <c r="E17" s="65"/>
      <c r="F17" s="65"/>
      <c r="G17" s="65"/>
      <c r="H17" s="65">
        <v>13860000</v>
      </c>
      <c r="I17" s="65">
        <v>23925000</v>
      </c>
      <c r="J17" s="65">
        <v>13860000</v>
      </c>
      <c r="K17" s="65">
        <v>10065000</v>
      </c>
      <c r="L17" s="65"/>
      <c r="M17" s="65">
        <v>23925000</v>
      </c>
      <c r="N17" s="65">
        <v>13860000</v>
      </c>
      <c r="O17" s="65">
        <v>10065000</v>
      </c>
      <c r="P17" s="65">
        <v>0</v>
      </c>
      <c r="Q17" s="65">
        <v>23925000</v>
      </c>
      <c r="R17" s="65">
        <v>13860000</v>
      </c>
      <c r="S17" s="65">
        <v>10065000</v>
      </c>
      <c r="T17" s="65">
        <v>2061000</v>
      </c>
      <c r="U17" s="65">
        <v>1007000</v>
      </c>
      <c r="V17" s="65">
        <v>1007000</v>
      </c>
      <c r="W17" s="65">
        <v>0</v>
      </c>
      <c r="X17" s="65"/>
      <c r="Y17" s="65">
        <v>1054000</v>
      </c>
      <c r="Z17" s="65">
        <v>0</v>
      </c>
      <c r="AA17" s="65">
        <v>24979000</v>
      </c>
      <c r="AB17" s="65">
        <v>13860000</v>
      </c>
      <c r="AC17" s="65">
        <v>1054000</v>
      </c>
      <c r="AD17" s="65">
        <v>1007000</v>
      </c>
      <c r="AE17" s="65">
        <v>9058000</v>
      </c>
    </row>
    <row r="18" spans="1:31" ht="15.75" customHeight="1">
      <c r="A18" s="57"/>
      <c r="B18" s="52"/>
      <c r="C18" s="65">
        <v>99</v>
      </c>
      <c r="D18" s="65"/>
      <c r="E18" s="65">
        <v>67000</v>
      </c>
      <c r="F18" s="65"/>
      <c r="G18" s="65">
        <v>67000</v>
      </c>
      <c r="H18" s="65"/>
      <c r="I18" s="65"/>
      <c r="J18" s="65"/>
      <c r="K18" s="65"/>
      <c r="L18" s="65"/>
      <c r="M18" s="65"/>
      <c r="N18" s="65"/>
      <c r="O18" s="65"/>
      <c r="P18" s="65"/>
      <c r="Q18" s="65"/>
      <c r="R18" s="65"/>
      <c r="S18" s="65"/>
      <c r="T18" s="65"/>
      <c r="U18" s="66"/>
      <c r="V18" s="66"/>
      <c r="W18" s="65"/>
      <c r="X18" s="65"/>
      <c r="Y18" s="65"/>
      <c r="Z18" s="65"/>
      <c r="AA18" s="65"/>
      <c r="AB18" s="65"/>
      <c r="AC18" s="65"/>
      <c r="AD18" s="65"/>
      <c r="AE18" s="65"/>
    </row>
    <row r="19" spans="1:31" ht="15.75" customHeight="1">
      <c r="A19" s="57"/>
      <c r="B19" s="52"/>
      <c r="C19" s="65">
        <v>52</v>
      </c>
      <c r="D19" s="65"/>
      <c r="E19" s="65">
        <v>66000</v>
      </c>
      <c r="F19" s="65"/>
      <c r="G19" s="65">
        <v>66000</v>
      </c>
      <c r="H19" s="65"/>
      <c r="I19" s="65"/>
      <c r="J19" s="65"/>
      <c r="K19" s="65"/>
      <c r="L19" s="65"/>
      <c r="M19" s="65"/>
      <c r="N19" s="65"/>
      <c r="O19" s="65"/>
      <c r="P19" s="65"/>
      <c r="Q19" s="65"/>
      <c r="R19" s="65"/>
      <c r="S19" s="65"/>
      <c r="T19" s="65"/>
      <c r="U19" s="66"/>
      <c r="V19" s="66"/>
      <c r="W19" s="65"/>
      <c r="X19" s="65"/>
      <c r="Y19" s="65"/>
      <c r="Z19" s="65"/>
      <c r="AA19" s="65"/>
      <c r="AB19" s="65"/>
      <c r="AC19" s="65"/>
      <c r="AD19" s="65"/>
      <c r="AE19" s="65"/>
    </row>
    <row r="20" spans="1:31" ht="15.75" customHeight="1">
      <c r="A20" s="57"/>
      <c r="B20" s="63" t="s">
        <v>13</v>
      </c>
      <c r="C20" s="65"/>
      <c r="D20" s="65"/>
      <c r="E20" s="65"/>
      <c r="F20" s="65"/>
      <c r="G20" s="65"/>
      <c r="H20" s="64">
        <v>0</v>
      </c>
      <c r="I20" s="64">
        <v>0</v>
      </c>
      <c r="J20" s="64">
        <v>0</v>
      </c>
      <c r="K20" s="64">
        <v>0</v>
      </c>
      <c r="L20" s="64">
        <v>0</v>
      </c>
      <c r="M20" s="64">
        <v>0</v>
      </c>
      <c r="N20" s="64">
        <v>0</v>
      </c>
      <c r="O20" s="64">
        <v>0</v>
      </c>
      <c r="P20" s="64">
        <v>0</v>
      </c>
      <c r="Q20" s="64">
        <v>0</v>
      </c>
      <c r="R20" s="64">
        <v>0</v>
      </c>
      <c r="S20" s="64">
        <v>0</v>
      </c>
      <c r="T20" s="64">
        <v>0</v>
      </c>
      <c r="U20" s="64">
        <v>0</v>
      </c>
      <c r="V20" s="64">
        <v>0</v>
      </c>
      <c r="W20" s="64">
        <v>0</v>
      </c>
      <c r="X20" s="64">
        <v>0</v>
      </c>
      <c r="Y20" s="64">
        <v>0</v>
      </c>
      <c r="Z20" s="64">
        <v>0</v>
      </c>
      <c r="AA20" s="64">
        <v>0</v>
      </c>
      <c r="AB20" s="64">
        <v>0</v>
      </c>
      <c r="AC20" s="64">
        <v>0</v>
      </c>
      <c r="AD20" s="64">
        <v>0</v>
      </c>
      <c r="AE20" s="64">
        <v>0</v>
      </c>
    </row>
    <row r="21" spans="1:31" ht="15.75" customHeight="1">
      <c r="A21" s="57">
        <v>1</v>
      </c>
      <c r="B21" s="67" t="s">
        <v>202</v>
      </c>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row>
    <row r="22" spans="1:31" ht="15.75" customHeight="1">
      <c r="A22" s="57">
        <v>2</v>
      </c>
      <c r="B22" s="67" t="s">
        <v>203</v>
      </c>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row>
    <row r="23" spans="1:31" s="56" customFormat="1" ht="15.75" customHeight="1">
      <c r="A23" s="60"/>
      <c r="B23" s="63" t="s">
        <v>17</v>
      </c>
      <c r="C23" s="64"/>
      <c r="D23" s="64">
        <v>2651</v>
      </c>
      <c r="E23" s="64"/>
      <c r="F23" s="64"/>
      <c r="G23" s="64"/>
      <c r="H23" s="64">
        <v>0</v>
      </c>
      <c r="I23" s="64">
        <v>22332000</v>
      </c>
      <c r="J23" s="64">
        <v>17723211</v>
      </c>
      <c r="K23" s="64">
        <v>4608789</v>
      </c>
      <c r="L23" s="64">
        <v>2333690</v>
      </c>
      <c r="M23" s="64">
        <v>24665690</v>
      </c>
      <c r="N23" s="64">
        <v>17723211</v>
      </c>
      <c r="O23" s="64">
        <v>6942479</v>
      </c>
      <c r="P23" s="64">
        <v>663927</v>
      </c>
      <c r="Q23" s="64">
        <v>24001763</v>
      </c>
      <c r="R23" s="64">
        <v>17723211</v>
      </c>
      <c r="S23" s="64">
        <v>6278552</v>
      </c>
      <c r="T23" s="64">
        <v>2636511</v>
      </c>
      <c r="U23" s="64">
        <v>1176494</v>
      </c>
      <c r="V23" s="64">
        <v>694248</v>
      </c>
      <c r="W23" s="64">
        <v>442618</v>
      </c>
      <c r="X23" s="64">
        <v>39628</v>
      </c>
      <c r="Y23" s="64">
        <v>1460017</v>
      </c>
      <c r="Z23" s="64">
        <v>0</v>
      </c>
      <c r="AA23" s="64">
        <v>25461780</v>
      </c>
      <c r="AB23" s="64">
        <v>17723211</v>
      </c>
      <c r="AC23" s="64">
        <v>1460017</v>
      </c>
      <c r="AD23" s="64">
        <v>694248</v>
      </c>
      <c r="AE23" s="64">
        <v>5584304</v>
      </c>
    </row>
    <row r="24" spans="1:31" ht="15.75" customHeight="1">
      <c r="A24" s="57">
        <v>1</v>
      </c>
      <c r="B24" s="68" t="s">
        <v>18</v>
      </c>
      <c r="C24" s="65"/>
      <c r="D24" s="65">
        <v>470</v>
      </c>
      <c r="E24" s="65"/>
      <c r="F24" s="65"/>
      <c r="G24" s="65"/>
      <c r="H24" s="65"/>
      <c r="I24" s="65">
        <v>4580400</v>
      </c>
      <c r="J24" s="65">
        <v>3845856</v>
      </c>
      <c r="K24" s="65">
        <v>734544</v>
      </c>
      <c r="L24" s="65">
        <v>792056</v>
      </c>
      <c r="M24" s="65">
        <v>5372456</v>
      </c>
      <c r="N24" s="65">
        <v>3845856</v>
      </c>
      <c r="O24" s="65">
        <v>1526600</v>
      </c>
      <c r="P24" s="65">
        <v>0</v>
      </c>
      <c r="Q24" s="65">
        <v>5372456</v>
      </c>
      <c r="R24" s="65">
        <v>3845856</v>
      </c>
      <c r="S24" s="65">
        <v>1526600</v>
      </c>
      <c r="T24" s="65">
        <v>572111</v>
      </c>
      <c r="U24" s="65">
        <v>192288</v>
      </c>
      <c r="V24" s="65">
        <v>152660</v>
      </c>
      <c r="W24" s="65">
        <v>0</v>
      </c>
      <c r="X24" s="65">
        <v>39628</v>
      </c>
      <c r="Y24" s="65">
        <v>379823</v>
      </c>
      <c r="Z24" s="65">
        <v>0</v>
      </c>
      <c r="AA24" s="65">
        <v>5752279</v>
      </c>
      <c r="AB24" s="65">
        <v>3845856</v>
      </c>
      <c r="AC24" s="65">
        <v>379823</v>
      </c>
      <c r="AD24" s="65">
        <v>152660</v>
      </c>
      <c r="AE24" s="65">
        <v>1373940</v>
      </c>
    </row>
    <row r="25" spans="1:31" ht="15.75" customHeight="1">
      <c r="A25" s="57"/>
      <c r="B25" s="69" t="s">
        <v>204</v>
      </c>
      <c r="C25" s="70"/>
      <c r="D25" s="70">
        <v>252</v>
      </c>
      <c r="E25" s="65">
        <v>5200</v>
      </c>
      <c r="F25" s="65">
        <v>3900</v>
      </c>
      <c r="G25" s="65">
        <v>1300</v>
      </c>
      <c r="H25" s="70"/>
      <c r="I25" s="70"/>
      <c r="J25" s="70"/>
      <c r="K25" s="70"/>
      <c r="L25" s="65"/>
      <c r="M25" s="65"/>
      <c r="N25" s="65"/>
      <c r="O25" s="65"/>
      <c r="P25" s="65"/>
      <c r="Q25" s="65"/>
      <c r="R25" s="65"/>
      <c r="S25" s="65"/>
      <c r="T25" s="65"/>
      <c r="U25" s="65"/>
      <c r="V25" s="65"/>
      <c r="W25" s="65"/>
      <c r="X25" s="65"/>
      <c r="Y25" s="65"/>
      <c r="Z25" s="65"/>
      <c r="AA25" s="65"/>
      <c r="AB25" s="65"/>
      <c r="AC25" s="65"/>
      <c r="AD25" s="65"/>
      <c r="AE25" s="65"/>
    </row>
    <row r="26" spans="1:31" ht="15.75" customHeight="1">
      <c r="A26" s="57"/>
      <c r="B26" s="69" t="s">
        <v>205</v>
      </c>
      <c r="C26" s="70"/>
      <c r="D26" s="70">
        <v>218</v>
      </c>
      <c r="E26" s="65">
        <v>15000</v>
      </c>
      <c r="F26" s="65">
        <v>9500</v>
      </c>
      <c r="G26" s="65">
        <v>5500</v>
      </c>
      <c r="H26" s="70"/>
      <c r="I26" s="70"/>
      <c r="J26" s="70"/>
      <c r="K26" s="70"/>
      <c r="L26" s="65"/>
      <c r="M26" s="65"/>
      <c r="N26" s="65"/>
      <c r="O26" s="65"/>
      <c r="P26" s="65"/>
      <c r="Q26" s="65"/>
      <c r="R26" s="65"/>
      <c r="S26" s="65"/>
      <c r="T26" s="65"/>
      <c r="U26" s="65"/>
      <c r="V26" s="65"/>
      <c r="W26" s="65"/>
      <c r="X26" s="65"/>
      <c r="Y26" s="65"/>
      <c r="Z26" s="65"/>
      <c r="AA26" s="65"/>
      <c r="AB26" s="65"/>
      <c r="AC26" s="65"/>
      <c r="AD26" s="65"/>
      <c r="AE26" s="65"/>
    </row>
    <row r="27" spans="1:31" ht="15.75" customHeight="1">
      <c r="A27" s="57">
        <v>2</v>
      </c>
      <c r="B27" s="68" t="s">
        <v>19</v>
      </c>
      <c r="C27" s="65"/>
      <c r="D27" s="65">
        <v>1644</v>
      </c>
      <c r="E27" s="65"/>
      <c r="F27" s="65"/>
      <c r="G27" s="65"/>
      <c r="H27" s="65"/>
      <c r="I27" s="65">
        <v>11320800</v>
      </c>
      <c r="J27" s="65">
        <v>8101021</v>
      </c>
      <c r="K27" s="65">
        <v>3219779</v>
      </c>
      <c r="L27" s="65">
        <v>0</v>
      </c>
      <c r="M27" s="65">
        <v>11320800</v>
      </c>
      <c r="N27" s="65">
        <v>8101021</v>
      </c>
      <c r="O27" s="65">
        <v>3219779</v>
      </c>
      <c r="P27" s="65">
        <v>463047</v>
      </c>
      <c r="Q27" s="65">
        <v>10857753</v>
      </c>
      <c r="R27" s="65">
        <v>8101021</v>
      </c>
      <c r="S27" s="65">
        <v>2756732</v>
      </c>
      <c r="T27" s="65">
        <v>1205111</v>
      </c>
      <c r="U27" s="65">
        <v>630676</v>
      </c>
      <c r="V27" s="65">
        <v>321978</v>
      </c>
      <c r="W27" s="65">
        <v>308698</v>
      </c>
      <c r="X27" s="65"/>
      <c r="Y27" s="65">
        <v>574435</v>
      </c>
      <c r="Z27" s="65">
        <v>0</v>
      </c>
      <c r="AA27" s="65">
        <v>11432188</v>
      </c>
      <c r="AB27" s="65">
        <v>8101021</v>
      </c>
      <c r="AC27" s="65">
        <v>574435</v>
      </c>
      <c r="AD27" s="65">
        <v>321978</v>
      </c>
      <c r="AE27" s="65">
        <v>2434754</v>
      </c>
    </row>
    <row r="28" spans="1:31" ht="15.75" customHeight="1">
      <c r="A28" s="57"/>
      <c r="B28" s="69" t="s">
        <v>206</v>
      </c>
      <c r="C28" s="70"/>
      <c r="D28" s="70">
        <v>960</v>
      </c>
      <c r="E28" s="65">
        <v>5200</v>
      </c>
      <c r="F28" s="65">
        <v>3900</v>
      </c>
      <c r="G28" s="65">
        <v>1300</v>
      </c>
      <c r="H28" s="70"/>
      <c r="I28" s="70"/>
      <c r="J28" s="70"/>
      <c r="K28" s="70"/>
      <c r="L28" s="71"/>
      <c r="M28" s="65"/>
      <c r="N28" s="65"/>
      <c r="O28" s="65"/>
      <c r="P28" s="65"/>
      <c r="Q28" s="65"/>
      <c r="R28" s="65"/>
      <c r="S28" s="65"/>
      <c r="T28" s="65"/>
      <c r="U28" s="65"/>
      <c r="V28" s="65"/>
      <c r="W28" s="65"/>
      <c r="X28" s="65"/>
      <c r="Y28" s="65"/>
      <c r="Z28" s="65"/>
      <c r="AA28" s="65"/>
      <c r="AB28" s="65"/>
      <c r="AC28" s="65"/>
      <c r="AD28" s="65"/>
      <c r="AE28" s="65"/>
    </row>
    <row r="29" spans="1:31" ht="15.75" customHeight="1">
      <c r="A29" s="57"/>
      <c r="B29" s="69" t="s">
        <v>207</v>
      </c>
      <c r="C29" s="70"/>
      <c r="D29" s="70">
        <v>504</v>
      </c>
      <c r="E29" s="65">
        <v>7200</v>
      </c>
      <c r="F29" s="65">
        <v>5500</v>
      </c>
      <c r="G29" s="65">
        <v>1700</v>
      </c>
      <c r="H29" s="70"/>
      <c r="I29" s="70"/>
      <c r="J29" s="70"/>
      <c r="K29" s="70"/>
      <c r="L29" s="71"/>
      <c r="M29" s="65"/>
      <c r="N29" s="65"/>
      <c r="O29" s="65"/>
      <c r="P29" s="65"/>
      <c r="Q29" s="65"/>
      <c r="R29" s="65"/>
      <c r="S29" s="65"/>
      <c r="T29" s="65"/>
      <c r="U29" s="65"/>
      <c r="V29" s="65"/>
      <c r="W29" s="65"/>
      <c r="X29" s="65"/>
      <c r="Y29" s="65"/>
      <c r="Z29" s="65"/>
      <c r="AA29" s="65"/>
      <c r="AB29" s="65"/>
      <c r="AC29" s="65"/>
      <c r="AD29" s="65"/>
      <c r="AE29" s="65"/>
    </row>
    <row r="30" spans="1:31" ht="15.75" customHeight="1">
      <c r="A30" s="57"/>
      <c r="B30" s="69" t="s">
        <v>205</v>
      </c>
      <c r="C30" s="70"/>
      <c r="D30" s="70">
        <v>180</v>
      </c>
      <c r="E30" s="65">
        <v>15000</v>
      </c>
      <c r="F30" s="65">
        <v>9500</v>
      </c>
      <c r="G30" s="65">
        <v>5500</v>
      </c>
      <c r="H30" s="70"/>
      <c r="I30" s="70"/>
      <c r="J30" s="70"/>
      <c r="K30" s="70"/>
      <c r="L30" s="71"/>
      <c r="M30" s="65"/>
      <c r="N30" s="65"/>
      <c r="O30" s="65"/>
      <c r="P30" s="65"/>
      <c r="Q30" s="65"/>
      <c r="R30" s="65"/>
      <c r="S30" s="65"/>
      <c r="T30" s="65"/>
      <c r="U30" s="65"/>
      <c r="V30" s="65"/>
      <c r="W30" s="65"/>
      <c r="X30" s="65"/>
      <c r="Y30" s="65"/>
      <c r="Z30" s="65"/>
      <c r="AA30" s="65"/>
      <c r="AB30" s="65"/>
      <c r="AC30" s="65"/>
      <c r="AD30" s="65"/>
      <c r="AE30" s="65"/>
    </row>
    <row r="31" spans="1:31" ht="15.75" customHeight="1">
      <c r="A31" s="57">
        <v>3</v>
      </c>
      <c r="B31" s="68" t="s">
        <v>20</v>
      </c>
      <c r="C31" s="65"/>
      <c r="D31" s="65">
        <v>537</v>
      </c>
      <c r="E31" s="65"/>
      <c r="F31" s="65"/>
      <c r="G31" s="65"/>
      <c r="H31" s="65"/>
      <c r="I31" s="65">
        <v>6430800</v>
      </c>
      <c r="J31" s="65">
        <v>5776334</v>
      </c>
      <c r="K31" s="65">
        <v>654466</v>
      </c>
      <c r="L31" s="65">
        <v>1541634</v>
      </c>
      <c r="M31" s="65">
        <v>7972434</v>
      </c>
      <c r="N31" s="65">
        <v>5776334</v>
      </c>
      <c r="O31" s="65">
        <v>2196100</v>
      </c>
      <c r="P31" s="65">
        <v>200880</v>
      </c>
      <c r="Q31" s="65">
        <v>7771554</v>
      </c>
      <c r="R31" s="65">
        <v>5776334</v>
      </c>
      <c r="S31" s="65">
        <v>1995220</v>
      </c>
      <c r="T31" s="65">
        <v>859289</v>
      </c>
      <c r="U31" s="65">
        <v>353530</v>
      </c>
      <c r="V31" s="65">
        <v>219610</v>
      </c>
      <c r="W31" s="65">
        <v>133920</v>
      </c>
      <c r="X31" s="65"/>
      <c r="Y31" s="65">
        <v>505759</v>
      </c>
      <c r="Z31" s="65">
        <v>0</v>
      </c>
      <c r="AA31" s="65">
        <v>8277313</v>
      </c>
      <c r="AB31" s="65">
        <v>5776334</v>
      </c>
      <c r="AC31" s="65">
        <v>505759</v>
      </c>
      <c r="AD31" s="65">
        <v>219610</v>
      </c>
      <c r="AE31" s="65">
        <v>1775610</v>
      </c>
    </row>
    <row r="32" spans="1:31" ht="15.75" customHeight="1">
      <c r="A32" s="57"/>
      <c r="B32" s="69" t="s">
        <v>208</v>
      </c>
      <c r="C32" s="70"/>
      <c r="D32" s="70">
        <v>50</v>
      </c>
      <c r="E32" s="65">
        <v>7500</v>
      </c>
      <c r="F32" s="65">
        <v>5700</v>
      </c>
      <c r="G32" s="65">
        <v>1800</v>
      </c>
      <c r="H32" s="70"/>
      <c r="I32" s="70"/>
      <c r="J32" s="70"/>
      <c r="K32" s="70"/>
      <c r="L32" s="71"/>
      <c r="M32" s="65"/>
      <c r="N32" s="65"/>
      <c r="O32" s="65"/>
      <c r="P32" s="65"/>
      <c r="Q32" s="65"/>
      <c r="R32" s="65"/>
      <c r="S32" s="65"/>
      <c r="T32" s="65"/>
      <c r="U32" s="65"/>
      <c r="V32" s="65"/>
      <c r="W32" s="65"/>
      <c r="X32" s="65"/>
      <c r="Y32" s="65"/>
      <c r="Z32" s="65"/>
      <c r="AA32" s="65"/>
      <c r="AB32" s="65"/>
      <c r="AC32" s="65"/>
      <c r="AD32" s="65"/>
      <c r="AE32" s="65"/>
    </row>
    <row r="33" spans="1:31" ht="15.75" customHeight="1">
      <c r="A33" s="57"/>
      <c r="B33" s="69" t="s">
        <v>206</v>
      </c>
      <c r="C33" s="70"/>
      <c r="D33" s="70">
        <v>63</v>
      </c>
      <c r="E33" s="65">
        <v>5200</v>
      </c>
      <c r="F33" s="65">
        <v>3900</v>
      </c>
      <c r="G33" s="65">
        <v>1300</v>
      </c>
      <c r="H33" s="70"/>
      <c r="I33" s="70"/>
      <c r="J33" s="70"/>
      <c r="K33" s="70"/>
      <c r="L33" s="71"/>
      <c r="M33" s="65"/>
      <c r="N33" s="65"/>
      <c r="O33" s="65"/>
      <c r="P33" s="65"/>
      <c r="Q33" s="65"/>
      <c r="R33" s="65"/>
      <c r="S33" s="65"/>
      <c r="T33" s="65"/>
      <c r="U33" s="65"/>
      <c r="V33" s="65"/>
      <c r="W33" s="65"/>
      <c r="X33" s="65"/>
      <c r="Y33" s="65"/>
      <c r="Z33" s="65"/>
      <c r="AA33" s="65"/>
      <c r="AB33" s="65"/>
      <c r="AC33" s="65"/>
      <c r="AD33" s="65"/>
      <c r="AE33" s="65"/>
    </row>
    <row r="34" spans="1:31" ht="15.75" customHeight="1">
      <c r="A34" s="57"/>
      <c r="B34" s="69" t="s">
        <v>207</v>
      </c>
      <c r="C34" s="70"/>
      <c r="D34" s="70">
        <v>81</v>
      </c>
      <c r="E34" s="65">
        <v>7200</v>
      </c>
      <c r="F34" s="65">
        <v>5500</v>
      </c>
      <c r="G34" s="65">
        <v>1700</v>
      </c>
      <c r="H34" s="70"/>
      <c r="I34" s="70"/>
      <c r="J34" s="70"/>
      <c r="K34" s="70"/>
      <c r="L34" s="71"/>
      <c r="M34" s="65"/>
      <c r="N34" s="65"/>
      <c r="O34" s="65"/>
      <c r="P34" s="65"/>
      <c r="Q34" s="65"/>
      <c r="R34" s="65"/>
      <c r="S34" s="65"/>
      <c r="T34" s="65"/>
      <c r="U34" s="65"/>
      <c r="V34" s="65"/>
      <c r="W34" s="65"/>
      <c r="X34" s="65"/>
      <c r="Y34" s="65"/>
      <c r="Z34" s="65"/>
      <c r="AA34" s="65"/>
      <c r="AB34" s="65"/>
      <c r="AC34" s="65"/>
      <c r="AD34" s="65"/>
      <c r="AE34" s="65"/>
    </row>
    <row r="35" spans="1:31" ht="15.75" customHeight="1">
      <c r="A35" s="57"/>
      <c r="B35" s="69" t="s">
        <v>205</v>
      </c>
      <c r="C35" s="70"/>
      <c r="D35" s="70">
        <v>343</v>
      </c>
      <c r="E35" s="65">
        <v>15000</v>
      </c>
      <c r="F35" s="65">
        <v>9500</v>
      </c>
      <c r="G35" s="65">
        <v>5500</v>
      </c>
      <c r="H35" s="70"/>
      <c r="I35" s="70"/>
      <c r="J35" s="70"/>
      <c r="K35" s="70"/>
      <c r="L35" s="71"/>
      <c r="M35" s="65"/>
      <c r="N35" s="65"/>
      <c r="O35" s="65"/>
      <c r="P35" s="65"/>
      <c r="Q35" s="65"/>
      <c r="R35" s="65"/>
      <c r="S35" s="65"/>
      <c r="T35" s="65"/>
      <c r="U35" s="65"/>
      <c r="V35" s="65"/>
      <c r="W35" s="65"/>
      <c r="X35" s="65"/>
      <c r="Y35" s="65"/>
      <c r="Z35" s="65"/>
      <c r="AA35" s="65"/>
      <c r="AB35" s="65"/>
      <c r="AC35" s="65"/>
      <c r="AD35" s="65"/>
      <c r="AE35" s="65"/>
    </row>
    <row r="36" spans="1:31" s="56" customFormat="1" ht="15.75">
      <c r="A36" s="60"/>
      <c r="B36" s="63" t="s">
        <v>22</v>
      </c>
      <c r="C36" s="64"/>
      <c r="D36" s="64">
        <v>176489</v>
      </c>
      <c r="E36" s="64"/>
      <c r="F36" s="64"/>
      <c r="G36" s="64"/>
      <c r="H36" s="64">
        <v>9815520</v>
      </c>
      <c r="I36" s="64">
        <v>1337050920</v>
      </c>
      <c r="J36" s="64">
        <v>926203034</v>
      </c>
      <c r="K36" s="64">
        <v>410847886</v>
      </c>
      <c r="L36" s="64">
        <v>22661163</v>
      </c>
      <c r="M36" s="64">
        <v>1359712083</v>
      </c>
      <c r="N36" s="64">
        <v>926203034</v>
      </c>
      <c r="O36" s="64">
        <v>433509049</v>
      </c>
      <c r="P36" s="64">
        <v>104566890</v>
      </c>
      <c r="Q36" s="64">
        <v>1255145193</v>
      </c>
      <c r="R36" s="64">
        <v>926203034</v>
      </c>
      <c r="S36" s="64">
        <v>328942159</v>
      </c>
      <c r="T36" s="64">
        <v>137782269</v>
      </c>
      <c r="U36" s="64">
        <v>119572992</v>
      </c>
      <c r="V36" s="64">
        <v>43350911</v>
      </c>
      <c r="W36" s="64">
        <v>69711249</v>
      </c>
      <c r="X36" s="64">
        <v>6510832</v>
      </c>
      <c r="Y36" s="64">
        <v>27949580</v>
      </c>
      <c r="Z36" s="64">
        <v>9740303</v>
      </c>
      <c r="AA36" s="64">
        <v>1283094773</v>
      </c>
      <c r="AB36" s="64">
        <v>926203034</v>
      </c>
      <c r="AC36" s="64">
        <v>27949580</v>
      </c>
      <c r="AD36" s="64">
        <v>43350911</v>
      </c>
      <c r="AE36" s="64">
        <v>285591248</v>
      </c>
    </row>
    <row r="37" spans="1:31" ht="15.75">
      <c r="A37" s="57">
        <v>1</v>
      </c>
      <c r="B37" s="73" t="s">
        <v>23</v>
      </c>
      <c r="C37" s="65"/>
      <c r="D37" s="65">
        <v>1803</v>
      </c>
      <c r="E37" s="65">
        <v>7300</v>
      </c>
      <c r="F37" s="65">
        <v>5500</v>
      </c>
      <c r="G37" s="65">
        <v>1800</v>
      </c>
      <c r="H37" s="65"/>
      <c r="I37" s="65">
        <v>13161900</v>
      </c>
      <c r="J37" s="65">
        <v>9597297</v>
      </c>
      <c r="K37" s="65">
        <v>3564603</v>
      </c>
      <c r="L37" s="65">
        <v>0</v>
      </c>
      <c r="M37" s="65">
        <v>13161900</v>
      </c>
      <c r="N37" s="65">
        <v>9597297</v>
      </c>
      <c r="O37" s="65">
        <v>3564603</v>
      </c>
      <c r="P37" s="65">
        <v>1546641</v>
      </c>
      <c r="Q37" s="65">
        <v>11615259</v>
      </c>
      <c r="R37" s="65">
        <v>9597297</v>
      </c>
      <c r="S37" s="65">
        <v>2017962</v>
      </c>
      <c r="T37" s="65">
        <v>1427697</v>
      </c>
      <c r="U37" s="65">
        <v>1586225</v>
      </c>
      <c r="V37" s="65">
        <v>356460</v>
      </c>
      <c r="W37" s="65">
        <v>1031094</v>
      </c>
      <c r="X37" s="65">
        <v>198671</v>
      </c>
      <c r="Y37" s="65">
        <v>0</v>
      </c>
      <c r="Z37" s="65">
        <v>158528</v>
      </c>
      <c r="AA37" s="65">
        <v>11615259</v>
      </c>
      <c r="AB37" s="65">
        <v>9597297</v>
      </c>
      <c r="AC37" s="65">
        <v>0</v>
      </c>
      <c r="AD37" s="65">
        <v>356460</v>
      </c>
      <c r="AE37" s="65">
        <v>1661502</v>
      </c>
    </row>
    <row r="38" spans="1:31" ht="15.75">
      <c r="A38" s="57">
        <v>2</v>
      </c>
      <c r="B38" s="73" t="s">
        <v>24</v>
      </c>
      <c r="C38" s="65"/>
      <c r="D38" s="65">
        <v>2040</v>
      </c>
      <c r="E38" s="65">
        <v>7300</v>
      </c>
      <c r="F38" s="65">
        <v>5500</v>
      </c>
      <c r="G38" s="65">
        <v>1800</v>
      </c>
      <c r="H38" s="65"/>
      <c r="I38" s="65">
        <v>14892000</v>
      </c>
      <c r="J38" s="65">
        <v>10492993</v>
      </c>
      <c r="K38" s="65">
        <v>4399007</v>
      </c>
      <c r="L38" s="65">
        <v>0</v>
      </c>
      <c r="M38" s="65">
        <v>14892000</v>
      </c>
      <c r="N38" s="65">
        <v>10492993</v>
      </c>
      <c r="O38" s="65">
        <v>4399007</v>
      </c>
      <c r="P38" s="65">
        <v>1721523</v>
      </c>
      <c r="Q38" s="65">
        <v>13170477</v>
      </c>
      <c r="R38" s="65">
        <v>10492993</v>
      </c>
      <c r="S38" s="65">
        <v>2677484</v>
      </c>
      <c r="T38" s="65">
        <v>1560941</v>
      </c>
      <c r="U38" s="65">
        <v>1799034</v>
      </c>
      <c r="V38" s="65">
        <v>439901</v>
      </c>
      <c r="W38" s="65">
        <v>1147682</v>
      </c>
      <c r="X38" s="65">
        <v>211451</v>
      </c>
      <c r="Y38" s="65">
        <v>0</v>
      </c>
      <c r="Z38" s="65">
        <v>238093</v>
      </c>
      <c r="AA38" s="65">
        <v>13170477</v>
      </c>
      <c r="AB38" s="65">
        <v>10492993</v>
      </c>
      <c r="AC38" s="65">
        <v>0</v>
      </c>
      <c r="AD38" s="65">
        <v>439901</v>
      </c>
      <c r="AE38" s="65">
        <v>2237583</v>
      </c>
    </row>
    <row r="39" spans="1:31" ht="15.75">
      <c r="A39" s="57">
        <v>3</v>
      </c>
      <c r="B39" s="73" t="s">
        <v>25</v>
      </c>
      <c r="C39" s="65"/>
      <c r="D39" s="65">
        <v>1881</v>
      </c>
      <c r="E39" s="65">
        <v>7300</v>
      </c>
      <c r="F39" s="65">
        <v>5500</v>
      </c>
      <c r="G39" s="65">
        <v>1800</v>
      </c>
      <c r="H39" s="65"/>
      <c r="I39" s="65">
        <v>13731300</v>
      </c>
      <c r="J39" s="65">
        <v>9619757</v>
      </c>
      <c r="K39" s="65">
        <v>4111543</v>
      </c>
      <c r="L39" s="65">
        <v>0</v>
      </c>
      <c r="M39" s="65">
        <v>13731300</v>
      </c>
      <c r="N39" s="65">
        <v>9619757</v>
      </c>
      <c r="O39" s="65">
        <v>4111543</v>
      </c>
      <c r="P39" s="65">
        <v>1548423</v>
      </c>
      <c r="Q39" s="65">
        <v>12182877</v>
      </c>
      <c r="R39" s="65">
        <v>9619757</v>
      </c>
      <c r="S39" s="65">
        <v>2563120</v>
      </c>
      <c r="T39" s="65">
        <v>1431038</v>
      </c>
      <c r="U39" s="65">
        <v>1589600</v>
      </c>
      <c r="V39" s="65">
        <v>411154</v>
      </c>
      <c r="W39" s="65">
        <v>1032282</v>
      </c>
      <c r="X39" s="65">
        <v>146164</v>
      </c>
      <c r="Y39" s="65">
        <v>0</v>
      </c>
      <c r="Z39" s="65">
        <v>158562</v>
      </c>
      <c r="AA39" s="65">
        <v>12182877</v>
      </c>
      <c r="AB39" s="65">
        <v>9619757</v>
      </c>
      <c r="AC39" s="65">
        <v>0</v>
      </c>
      <c r="AD39" s="65">
        <v>411154</v>
      </c>
      <c r="AE39" s="65">
        <v>2151966</v>
      </c>
    </row>
    <row r="40" spans="1:31" ht="15.75">
      <c r="A40" s="57">
        <v>4</v>
      </c>
      <c r="B40" s="73" t="s">
        <v>26</v>
      </c>
      <c r="C40" s="65"/>
      <c r="D40" s="65">
        <v>1868</v>
      </c>
      <c r="E40" s="65">
        <v>7300</v>
      </c>
      <c r="F40" s="65">
        <v>5500</v>
      </c>
      <c r="G40" s="65">
        <v>1800</v>
      </c>
      <c r="H40" s="65"/>
      <c r="I40" s="65">
        <v>13636400</v>
      </c>
      <c r="J40" s="65">
        <v>9835067</v>
      </c>
      <c r="K40" s="65">
        <v>3801333</v>
      </c>
      <c r="L40" s="65">
        <v>0</v>
      </c>
      <c r="M40" s="65">
        <v>13636400</v>
      </c>
      <c r="N40" s="65">
        <v>9835067</v>
      </c>
      <c r="O40" s="65">
        <v>3801333</v>
      </c>
      <c r="P40" s="65">
        <v>1538778</v>
      </c>
      <c r="Q40" s="65">
        <v>12097622</v>
      </c>
      <c r="R40" s="65">
        <v>9835067</v>
      </c>
      <c r="S40" s="65">
        <v>2262555</v>
      </c>
      <c r="T40" s="65">
        <v>1463068</v>
      </c>
      <c r="U40" s="65">
        <v>1517161</v>
      </c>
      <c r="V40" s="65">
        <v>380133</v>
      </c>
      <c r="W40" s="65">
        <v>1025852</v>
      </c>
      <c r="X40" s="65">
        <v>111176</v>
      </c>
      <c r="Y40" s="65">
        <v>0</v>
      </c>
      <c r="Z40" s="65">
        <v>54093</v>
      </c>
      <c r="AA40" s="65">
        <v>12097622</v>
      </c>
      <c r="AB40" s="65">
        <v>9835067</v>
      </c>
      <c r="AC40" s="65">
        <v>0</v>
      </c>
      <c r="AD40" s="65">
        <v>380133</v>
      </c>
      <c r="AE40" s="65">
        <v>1882422</v>
      </c>
    </row>
    <row r="41" spans="1:31" ht="15.75">
      <c r="A41" s="57">
        <v>5</v>
      </c>
      <c r="B41" s="73" t="s">
        <v>27</v>
      </c>
      <c r="C41" s="65"/>
      <c r="D41" s="65">
        <v>1596</v>
      </c>
      <c r="E41" s="65">
        <v>7300</v>
      </c>
      <c r="F41" s="65">
        <v>5500</v>
      </c>
      <c r="G41" s="65">
        <v>1800</v>
      </c>
      <c r="H41" s="65"/>
      <c r="I41" s="65">
        <v>11650800</v>
      </c>
      <c r="J41" s="65">
        <v>8972447</v>
      </c>
      <c r="K41" s="65">
        <v>2678353</v>
      </c>
      <c r="L41" s="65">
        <v>194447</v>
      </c>
      <c r="M41" s="65">
        <v>11845247</v>
      </c>
      <c r="N41" s="65">
        <v>8972447</v>
      </c>
      <c r="O41" s="65">
        <v>2872800</v>
      </c>
      <c r="P41" s="65">
        <v>629955</v>
      </c>
      <c r="Q41" s="65">
        <v>11215292</v>
      </c>
      <c r="R41" s="65">
        <v>8972447</v>
      </c>
      <c r="S41" s="65">
        <v>2242845</v>
      </c>
      <c r="T41" s="65">
        <v>1334744</v>
      </c>
      <c r="U41" s="65">
        <v>707250</v>
      </c>
      <c r="V41" s="65">
        <v>287280</v>
      </c>
      <c r="W41" s="65">
        <v>419970</v>
      </c>
      <c r="X41" s="65"/>
      <c r="Y41" s="65">
        <v>627494</v>
      </c>
      <c r="Z41" s="65">
        <v>0</v>
      </c>
      <c r="AA41" s="65">
        <v>11842786</v>
      </c>
      <c r="AB41" s="65">
        <v>8972447</v>
      </c>
      <c r="AC41" s="65">
        <v>627494</v>
      </c>
      <c r="AD41" s="65">
        <v>287280</v>
      </c>
      <c r="AE41" s="65">
        <v>1955565</v>
      </c>
    </row>
    <row r="42" spans="1:31" ht="15.75">
      <c r="A42" s="57">
        <v>6</v>
      </c>
      <c r="B42" s="73" t="s">
        <v>28</v>
      </c>
      <c r="C42" s="65"/>
      <c r="D42" s="65">
        <v>1592</v>
      </c>
      <c r="E42" s="65">
        <v>7300</v>
      </c>
      <c r="F42" s="65">
        <v>5500</v>
      </c>
      <c r="G42" s="65">
        <v>1800</v>
      </c>
      <c r="H42" s="65"/>
      <c r="I42" s="65">
        <v>11621600</v>
      </c>
      <c r="J42" s="65">
        <v>9106525</v>
      </c>
      <c r="K42" s="65">
        <v>2515075</v>
      </c>
      <c r="L42" s="65">
        <v>350525</v>
      </c>
      <c r="M42" s="65">
        <v>11972125</v>
      </c>
      <c r="N42" s="65">
        <v>9106525</v>
      </c>
      <c r="O42" s="65">
        <v>2865600</v>
      </c>
      <c r="P42" s="65">
        <v>624398</v>
      </c>
      <c r="Q42" s="65">
        <v>11347727</v>
      </c>
      <c r="R42" s="65">
        <v>9106525</v>
      </c>
      <c r="S42" s="65">
        <v>2241202</v>
      </c>
      <c r="T42" s="65">
        <v>1354690</v>
      </c>
      <c r="U42" s="65">
        <v>702825</v>
      </c>
      <c r="V42" s="65">
        <v>286560</v>
      </c>
      <c r="W42" s="65">
        <v>416265</v>
      </c>
      <c r="X42" s="65"/>
      <c r="Y42" s="65">
        <v>651865</v>
      </c>
      <c r="Z42" s="65">
        <v>0</v>
      </c>
      <c r="AA42" s="65">
        <v>11999592</v>
      </c>
      <c r="AB42" s="65">
        <v>9106525</v>
      </c>
      <c r="AC42" s="65">
        <v>651865</v>
      </c>
      <c r="AD42" s="65">
        <v>286560</v>
      </c>
      <c r="AE42" s="65">
        <v>1954642</v>
      </c>
    </row>
    <row r="43" spans="1:31" ht="15.75">
      <c r="A43" s="57">
        <v>7</v>
      </c>
      <c r="B43" s="73" t="s">
        <v>29</v>
      </c>
      <c r="C43" s="65"/>
      <c r="D43" s="65">
        <v>1759</v>
      </c>
      <c r="E43" s="65">
        <v>7300</v>
      </c>
      <c r="F43" s="65">
        <v>5500</v>
      </c>
      <c r="G43" s="65">
        <v>1800</v>
      </c>
      <c r="H43" s="65"/>
      <c r="I43" s="65">
        <v>12840700</v>
      </c>
      <c r="J43" s="65">
        <v>8577819</v>
      </c>
      <c r="K43" s="65">
        <v>4262881</v>
      </c>
      <c r="L43" s="65">
        <v>0</v>
      </c>
      <c r="M43" s="65">
        <v>12840700</v>
      </c>
      <c r="N43" s="65">
        <v>8577819</v>
      </c>
      <c r="O43" s="65">
        <v>4262881</v>
      </c>
      <c r="P43" s="65">
        <v>698378</v>
      </c>
      <c r="Q43" s="65">
        <v>12142322</v>
      </c>
      <c r="R43" s="65">
        <v>8577819</v>
      </c>
      <c r="S43" s="65">
        <v>3564503</v>
      </c>
      <c r="T43" s="65">
        <v>1276039</v>
      </c>
      <c r="U43" s="65">
        <v>891873</v>
      </c>
      <c r="V43" s="65">
        <v>426288</v>
      </c>
      <c r="W43" s="65">
        <v>465585</v>
      </c>
      <c r="X43" s="65"/>
      <c r="Y43" s="65">
        <v>384166</v>
      </c>
      <c r="Z43" s="65">
        <v>0</v>
      </c>
      <c r="AA43" s="65">
        <v>12526488</v>
      </c>
      <c r="AB43" s="65">
        <v>8577819</v>
      </c>
      <c r="AC43" s="65">
        <v>384166</v>
      </c>
      <c r="AD43" s="65">
        <v>426288</v>
      </c>
      <c r="AE43" s="65">
        <v>3138215</v>
      </c>
    </row>
    <row r="44" spans="1:31" ht="15.75">
      <c r="A44" s="57">
        <v>8</v>
      </c>
      <c r="B44" s="73" t="s">
        <v>30</v>
      </c>
      <c r="C44" s="65"/>
      <c r="D44" s="65">
        <v>1270</v>
      </c>
      <c r="E44" s="65">
        <v>7300</v>
      </c>
      <c r="F44" s="65">
        <v>5500</v>
      </c>
      <c r="G44" s="65">
        <v>1800</v>
      </c>
      <c r="H44" s="65"/>
      <c r="I44" s="65">
        <v>9271000</v>
      </c>
      <c r="J44" s="65">
        <v>7443037</v>
      </c>
      <c r="K44" s="65">
        <v>1827963</v>
      </c>
      <c r="L44" s="65">
        <v>458037</v>
      </c>
      <c r="M44" s="65">
        <v>9729037</v>
      </c>
      <c r="N44" s="65">
        <v>7443037</v>
      </c>
      <c r="O44" s="65">
        <v>2286000</v>
      </c>
      <c r="P44" s="65">
        <v>1047459</v>
      </c>
      <c r="Q44" s="65">
        <v>8681578</v>
      </c>
      <c r="R44" s="65">
        <v>7443037</v>
      </c>
      <c r="S44" s="65">
        <v>1238541</v>
      </c>
      <c r="T44" s="65">
        <v>1107229</v>
      </c>
      <c r="U44" s="65">
        <v>926906</v>
      </c>
      <c r="V44" s="65">
        <v>228600</v>
      </c>
      <c r="W44" s="65">
        <v>698306</v>
      </c>
      <c r="X44" s="65"/>
      <c r="Y44" s="65">
        <v>180323</v>
      </c>
      <c r="Z44" s="65">
        <v>0</v>
      </c>
      <c r="AA44" s="65">
        <v>8861901</v>
      </c>
      <c r="AB44" s="65">
        <v>7443037</v>
      </c>
      <c r="AC44" s="65">
        <v>180323</v>
      </c>
      <c r="AD44" s="65">
        <v>228600</v>
      </c>
      <c r="AE44" s="65">
        <v>1009941</v>
      </c>
    </row>
    <row r="45" spans="1:31" ht="15.75">
      <c r="A45" s="57">
        <v>9</v>
      </c>
      <c r="B45" s="73" t="s">
        <v>31</v>
      </c>
      <c r="C45" s="65"/>
      <c r="D45" s="65">
        <v>1701</v>
      </c>
      <c r="E45" s="65">
        <v>7300</v>
      </c>
      <c r="F45" s="65">
        <v>5500</v>
      </c>
      <c r="G45" s="65">
        <v>1800</v>
      </c>
      <c r="H45" s="65"/>
      <c r="I45" s="65">
        <v>12417300</v>
      </c>
      <c r="J45" s="65">
        <v>8181264</v>
      </c>
      <c r="K45" s="65">
        <v>4236036</v>
      </c>
      <c r="L45" s="65">
        <v>0</v>
      </c>
      <c r="M45" s="65">
        <v>12417300</v>
      </c>
      <c r="N45" s="65">
        <v>8181264</v>
      </c>
      <c r="O45" s="65">
        <v>4236036</v>
      </c>
      <c r="P45" s="65">
        <v>669465</v>
      </c>
      <c r="Q45" s="65">
        <v>11747835</v>
      </c>
      <c r="R45" s="65">
        <v>8181264</v>
      </c>
      <c r="S45" s="65">
        <v>3566571</v>
      </c>
      <c r="T45" s="65">
        <v>1217048</v>
      </c>
      <c r="U45" s="65">
        <v>869914</v>
      </c>
      <c r="V45" s="65">
        <v>423604</v>
      </c>
      <c r="W45" s="65">
        <v>446310</v>
      </c>
      <c r="X45" s="65"/>
      <c r="Y45" s="65">
        <v>347134</v>
      </c>
      <c r="Z45" s="65">
        <v>0</v>
      </c>
      <c r="AA45" s="65">
        <v>12094969</v>
      </c>
      <c r="AB45" s="65">
        <v>8181264</v>
      </c>
      <c r="AC45" s="65">
        <v>347134</v>
      </c>
      <c r="AD45" s="65">
        <v>423604</v>
      </c>
      <c r="AE45" s="65">
        <v>3142967</v>
      </c>
    </row>
    <row r="46" spans="1:31" ht="15.75">
      <c r="A46" s="57">
        <v>10</v>
      </c>
      <c r="B46" s="73" t="s">
        <v>32</v>
      </c>
      <c r="C46" s="65"/>
      <c r="D46" s="65">
        <v>1392</v>
      </c>
      <c r="E46" s="65">
        <v>7300</v>
      </c>
      <c r="F46" s="65">
        <v>5500</v>
      </c>
      <c r="G46" s="65">
        <v>1800</v>
      </c>
      <c r="H46" s="65"/>
      <c r="I46" s="65">
        <v>10161600</v>
      </c>
      <c r="J46" s="65">
        <v>7330918</v>
      </c>
      <c r="K46" s="65">
        <v>2830682</v>
      </c>
      <c r="L46" s="65">
        <v>0</v>
      </c>
      <c r="M46" s="65">
        <v>10161600</v>
      </c>
      <c r="N46" s="65">
        <v>7330918</v>
      </c>
      <c r="O46" s="65">
        <v>2830682</v>
      </c>
      <c r="P46" s="65">
        <v>543735</v>
      </c>
      <c r="Q46" s="65">
        <v>9617865</v>
      </c>
      <c r="R46" s="65">
        <v>7330918</v>
      </c>
      <c r="S46" s="65">
        <v>2286947</v>
      </c>
      <c r="T46" s="65">
        <v>1090550</v>
      </c>
      <c r="U46" s="65">
        <v>645558</v>
      </c>
      <c r="V46" s="65">
        <v>283068</v>
      </c>
      <c r="W46" s="65">
        <v>362490</v>
      </c>
      <c r="X46" s="65"/>
      <c r="Y46" s="65">
        <v>444992</v>
      </c>
      <c r="Z46" s="65">
        <v>0</v>
      </c>
      <c r="AA46" s="65">
        <v>10062857</v>
      </c>
      <c r="AB46" s="65">
        <v>7330918</v>
      </c>
      <c r="AC46" s="65">
        <v>444992</v>
      </c>
      <c r="AD46" s="65">
        <v>283068</v>
      </c>
      <c r="AE46" s="65">
        <v>2003879</v>
      </c>
    </row>
    <row r="47" spans="1:31" ht="15.75">
      <c r="A47" s="57">
        <v>11</v>
      </c>
      <c r="B47" s="73" t="s">
        <v>33</v>
      </c>
      <c r="C47" s="65"/>
      <c r="D47" s="65">
        <v>1407</v>
      </c>
      <c r="E47" s="65">
        <v>7300</v>
      </c>
      <c r="F47" s="65">
        <v>5500</v>
      </c>
      <c r="G47" s="65">
        <v>1800</v>
      </c>
      <c r="H47" s="65"/>
      <c r="I47" s="65">
        <v>10271100</v>
      </c>
      <c r="J47" s="65">
        <v>6377897</v>
      </c>
      <c r="K47" s="65">
        <v>3893203</v>
      </c>
      <c r="L47" s="65">
        <v>0</v>
      </c>
      <c r="M47" s="65">
        <v>10271100</v>
      </c>
      <c r="N47" s="65">
        <v>6377897</v>
      </c>
      <c r="O47" s="65">
        <v>3893203</v>
      </c>
      <c r="P47" s="65">
        <v>536985</v>
      </c>
      <c r="Q47" s="65">
        <v>9734115</v>
      </c>
      <c r="R47" s="65">
        <v>6377897</v>
      </c>
      <c r="S47" s="65">
        <v>3356218</v>
      </c>
      <c r="T47" s="65">
        <v>948778</v>
      </c>
      <c r="U47" s="65">
        <v>747310</v>
      </c>
      <c r="V47" s="65">
        <v>389320</v>
      </c>
      <c r="W47" s="65">
        <v>357990</v>
      </c>
      <c r="X47" s="65"/>
      <c r="Y47" s="65">
        <v>201468</v>
      </c>
      <c r="Z47" s="65">
        <v>0</v>
      </c>
      <c r="AA47" s="65">
        <v>9935583</v>
      </c>
      <c r="AB47" s="65">
        <v>6377897</v>
      </c>
      <c r="AC47" s="65">
        <v>201468</v>
      </c>
      <c r="AD47" s="65">
        <v>389320</v>
      </c>
      <c r="AE47" s="65">
        <v>2966898</v>
      </c>
    </row>
    <row r="48" spans="1:31" ht="15.75">
      <c r="A48" s="57">
        <v>12</v>
      </c>
      <c r="B48" s="73" t="s">
        <v>34</v>
      </c>
      <c r="C48" s="65"/>
      <c r="D48" s="65">
        <v>1602</v>
      </c>
      <c r="E48" s="65">
        <v>7300</v>
      </c>
      <c r="F48" s="65">
        <v>5500</v>
      </c>
      <c r="G48" s="65">
        <v>1800</v>
      </c>
      <c r="H48" s="65"/>
      <c r="I48" s="65">
        <v>11694600</v>
      </c>
      <c r="J48" s="65">
        <v>8568071</v>
      </c>
      <c r="K48" s="65">
        <v>3126529</v>
      </c>
      <c r="L48" s="65">
        <v>0</v>
      </c>
      <c r="M48" s="65">
        <v>11694600</v>
      </c>
      <c r="N48" s="65">
        <v>8568071</v>
      </c>
      <c r="O48" s="65">
        <v>3126529</v>
      </c>
      <c r="P48" s="65">
        <v>1292003</v>
      </c>
      <c r="Q48" s="65">
        <v>10402597</v>
      </c>
      <c r="R48" s="65">
        <v>8568071</v>
      </c>
      <c r="S48" s="65">
        <v>1834526</v>
      </c>
      <c r="T48" s="65">
        <v>1274589</v>
      </c>
      <c r="U48" s="65">
        <v>1233925</v>
      </c>
      <c r="V48" s="65">
        <v>312653</v>
      </c>
      <c r="W48" s="65">
        <v>861335</v>
      </c>
      <c r="X48" s="65">
        <v>59937</v>
      </c>
      <c r="Y48" s="65">
        <v>40664</v>
      </c>
      <c r="Z48" s="65">
        <v>0</v>
      </c>
      <c r="AA48" s="65">
        <v>10443261</v>
      </c>
      <c r="AB48" s="65">
        <v>8568071</v>
      </c>
      <c r="AC48" s="65">
        <v>40664</v>
      </c>
      <c r="AD48" s="65">
        <v>312653</v>
      </c>
      <c r="AE48" s="65">
        <v>1521873</v>
      </c>
    </row>
    <row r="49" spans="1:31" ht="15.75">
      <c r="A49" s="57">
        <v>13</v>
      </c>
      <c r="B49" s="68" t="s">
        <v>35</v>
      </c>
      <c r="C49" s="65"/>
      <c r="D49" s="65">
        <v>2009</v>
      </c>
      <c r="E49" s="65">
        <v>7300</v>
      </c>
      <c r="F49" s="65">
        <v>5500</v>
      </c>
      <c r="G49" s="65">
        <v>1800</v>
      </c>
      <c r="H49" s="65"/>
      <c r="I49" s="65">
        <v>14665700</v>
      </c>
      <c r="J49" s="65">
        <v>10708524</v>
      </c>
      <c r="K49" s="65">
        <v>3957176</v>
      </c>
      <c r="L49" s="65">
        <v>0</v>
      </c>
      <c r="M49" s="65">
        <v>14665700</v>
      </c>
      <c r="N49" s="65">
        <v>10708524</v>
      </c>
      <c r="O49" s="65">
        <v>3957176</v>
      </c>
      <c r="P49" s="65">
        <v>1686741</v>
      </c>
      <c r="Q49" s="65">
        <v>12978959</v>
      </c>
      <c r="R49" s="65">
        <v>10708524</v>
      </c>
      <c r="S49" s="65">
        <v>2270435</v>
      </c>
      <c r="T49" s="65">
        <v>1593004</v>
      </c>
      <c r="U49" s="65">
        <v>1640890</v>
      </c>
      <c r="V49" s="65">
        <v>395718</v>
      </c>
      <c r="W49" s="65">
        <v>1124494</v>
      </c>
      <c r="X49" s="65">
        <v>120678</v>
      </c>
      <c r="Y49" s="65">
        <v>0</v>
      </c>
      <c r="Z49" s="65">
        <v>47886</v>
      </c>
      <c r="AA49" s="65">
        <v>12978959</v>
      </c>
      <c r="AB49" s="65">
        <v>10708524</v>
      </c>
      <c r="AC49" s="65">
        <v>0</v>
      </c>
      <c r="AD49" s="65">
        <v>395718</v>
      </c>
      <c r="AE49" s="65">
        <v>1874717</v>
      </c>
    </row>
    <row r="50" spans="1:31" ht="15.75">
      <c r="A50" s="57">
        <v>14</v>
      </c>
      <c r="B50" s="68" t="s">
        <v>36</v>
      </c>
      <c r="C50" s="65"/>
      <c r="D50" s="65">
        <v>1986</v>
      </c>
      <c r="E50" s="65">
        <v>7300</v>
      </c>
      <c r="F50" s="65">
        <v>5500</v>
      </c>
      <c r="G50" s="65">
        <v>1800</v>
      </c>
      <c r="H50" s="65"/>
      <c r="I50" s="65">
        <v>14497800</v>
      </c>
      <c r="J50" s="65">
        <v>9480878</v>
      </c>
      <c r="K50" s="65">
        <v>5016922</v>
      </c>
      <c r="L50" s="65">
        <v>0</v>
      </c>
      <c r="M50" s="65">
        <v>14497800</v>
      </c>
      <c r="N50" s="65">
        <v>9480878</v>
      </c>
      <c r="O50" s="65">
        <v>5016922</v>
      </c>
      <c r="P50" s="65">
        <v>1668095</v>
      </c>
      <c r="Q50" s="65">
        <v>12829705</v>
      </c>
      <c r="R50" s="65">
        <v>9480878</v>
      </c>
      <c r="S50" s="65">
        <v>3348827</v>
      </c>
      <c r="T50" s="65">
        <v>1410379</v>
      </c>
      <c r="U50" s="65">
        <v>1774991</v>
      </c>
      <c r="V50" s="65">
        <v>501692</v>
      </c>
      <c r="W50" s="65">
        <v>1112063</v>
      </c>
      <c r="X50" s="65">
        <v>161236</v>
      </c>
      <c r="Y50" s="65">
        <v>0</v>
      </c>
      <c r="Z50" s="65">
        <v>364612</v>
      </c>
      <c r="AA50" s="65">
        <v>12829705</v>
      </c>
      <c r="AB50" s="65">
        <v>9480878</v>
      </c>
      <c r="AC50" s="65">
        <v>0</v>
      </c>
      <c r="AD50" s="65">
        <v>501692</v>
      </c>
      <c r="AE50" s="65">
        <v>2847135</v>
      </c>
    </row>
    <row r="51" spans="1:31" ht="15.75">
      <c r="A51" s="57">
        <v>15</v>
      </c>
      <c r="B51" s="68" t="s">
        <v>37</v>
      </c>
      <c r="C51" s="74"/>
      <c r="D51" s="65">
        <v>1780</v>
      </c>
      <c r="E51" s="65"/>
      <c r="F51" s="65"/>
      <c r="G51" s="65"/>
      <c r="H51" s="65"/>
      <c r="I51" s="65">
        <v>17585900</v>
      </c>
      <c r="J51" s="65">
        <v>16008682</v>
      </c>
      <c r="K51" s="65">
        <v>1577218</v>
      </c>
      <c r="L51" s="65">
        <v>5143982</v>
      </c>
      <c r="M51" s="65">
        <v>22729882</v>
      </c>
      <c r="N51" s="65">
        <v>16008682</v>
      </c>
      <c r="O51" s="65">
        <v>6721200</v>
      </c>
      <c r="P51" s="65">
        <v>1473957</v>
      </c>
      <c r="Q51" s="65">
        <v>21255925</v>
      </c>
      <c r="R51" s="65">
        <v>16008682</v>
      </c>
      <c r="S51" s="65">
        <v>5247243</v>
      </c>
      <c r="T51" s="65">
        <v>2381457</v>
      </c>
      <c r="U51" s="65">
        <v>1654758</v>
      </c>
      <c r="V51" s="65">
        <v>672120</v>
      </c>
      <c r="W51" s="65">
        <v>982638</v>
      </c>
      <c r="X51" s="65"/>
      <c r="Y51" s="65">
        <v>726699</v>
      </c>
      <c r="Z51" s="65">
        <v>0</v>
      </c>
      <c r="AA51" s="65">
        <v>21982624</v>
      </c>
      <c r="AB51" s="65">
        <v>16008682</v>
      </c>
      <c r="AC51" s="65">
        <v>726699</v>
      </c>
      <c r="AD51" s="65">
        <v>672120</v>
      </c>
      <c r="AE51" s="65">
        <v>4575123</v>
      </c>
    </row>
    <row r="52" spans="1:31" s="78" customFormat="1" ht="15.75">
      <c r="A52" s="75"/>
      <c r="B52" s="76" t="s">
        <v>209</v>
      </c>
      <c r="C52" s="77"/>
      <c r="D52" s="70">
        <v>977</v>
      </c>
      <c r="E52" s="70">
        <v>12000</v>
      </c>
      <c r="F52" s="70">
        <v>6600</v>
      </c>
      <c r="G52" s="70">
        <v>5400</v>
      </c>
      <c r="H52" s="70"/>
      <c r="I52" s="70"/>
      <c r="J52" s="70"/>
      <c r="K52" s="70"/>
      <c r="L52" s="70"/>
      <c r="M52" s="70"/>
      <c r="N52" s="70"/>
      <c r="O52" s="70"/>
      <c r="P52" s="70"/>
      <c r="Q52" s="70"/>
      <c r="R52" s="70"/>
      <c r="S52" s="70"/>
      <c r="T52" s="70"/>
      <c r="U52" s="70"/>
      <c r="V52" s="70"/>
      <c r="W52" s="70"/>
      <c r="X52" s="70"/>
      <c r="Y52" s="70"/>
      <c r="Z52" s="70"/>
      <c r="AA52" s="70"/>
      <c r="AB52" s="70"/>
      <c r="AC52" s="70"/>
      <c r="AD52" s="70"/>
      <c r="AE52" s="70"/>
    </row>
    <row r="53" spans="1:31" s="78" customFormat="1" ht="15.75">
      <c r="A53" s="75"/>
      <c r="B53" s="76" t="s">
        <v>210</v>
      </c>
      <c r="C53" s="77"/>
      <c r="D53" s="70">
        <v>15</v>
      </c>
      <c r="E53" s="70">
        <v>7300</v>
      </c>
      <c r="F53" s="70">
        <v>5500</v>
      </c>
      <c r="G53" s="70">
        <v>1800</v>
      </c>
      <c r="H53" s="70"/>
      <c r="I53" s="70"/>
      <c r="J53" s="70"/>
      <c r="K53" s="70"/>
      <c r="L53" s="70"/>
      <c r="M53" s="70"/>
      <c r="N53" s="70"/>
      <c r="O53" s="70"/>
      <c r="P53" s="70"/>
      <c r="Q53" s="70"/>
      <c r="R53" s="70"/>
      <c r="S53" s="70"/>
      <c r="T53" s="70"/>
      <c r="U53" s="70"/>
      <c r="V53" s="70"/>
      <c r="W53" s="70"/>
      <c r="X53" s="70"/>
      <c r="Y53" s="70"/>
      <c r="Z53" s="70"/>
      <c r="AA53" s="70"/>
      <c r="AB53" s="70"/>
      <c r="AC53" s="70"/>
      <c r="AD53" s="70"/>
      <c r="AE53" s="70"/>
    </row>
    <row r="54" spans="1:31" s="78" customFormat="1" ht="15.75">
      <c r="A54" s="75"/>
      <c r="B54" s="76" t="s">
        <v>211</v>
      </c>
      <c r="C54" s="77"/>
      <c r="D54" s="70">
        <v>95</v>
      </c>
      <c r="E54" s="70">
        <v>7300</v>
      </c>
      <c r="F54" s="70">
        <v>5500</v>
      </c>
      <c r="G54" s="70">
        <v>1800</v>
      </c>
      <c r="H54" s="70"/>
      <c r="I54" s="70"/>
      <c r="J54" s="70"/>
      <c r="K54" s="70"/>
      <c r="L54" s="70"/>
      <c r="M54" s="70"/>
      <c r="N54" s="70"/>
      <c r="O54" s="70"/>
      <c r="P54" s="70"/>
      <c r="Q54" s="70"/>
      <c r="R54" s="70"/>
      <c r="S54" s="70"/>
      <c r="T54" s="70"/>
      <c r="U54" s="70"/>
      <c r="V54" s="70"/>
      <c r="W54" s="70"/>
      <c r="X54" s="70"/>
      <c r="Y54" s="70"/>
      <c r="Z54" s="70"/>
      <c r="AA54" s="70"/>
      <c r="AB54" s="70"/>
      <c r="AC54" s="70"/>
      <c r="AD54" s="70"/>
      <c r="AE54" s="70"/>
    </row>
    <row r="55" spans="1:31" s="78" customFormat="1" ht="15.75">
      <c r="A55" s="75"/>
      <c r="B55" s="76" t="s">
        <v>212</v>
      </c>
      <c r="C55" s="77"/>
      <c r="D55" s="70">
        <v>693</v>
      </c>
      <c r="E55" s="70">
        <v>7300</v>
      </c>
      <c r="F55" s="70">
        <v>5500</v>
      </c>
      <c r="G55" s="70">
        <v>1800</v>
      </c>
      <c r="H55" s="70"/>
      <c r="I55" s="70"/>
      <c r="J55" s="70"/>
      <c r="K55" s="70"/>
      <c r="L55" s="70"/>
      <c r="M55" s="70"/>
      <c r="N55" s="70"/>
      <c r="O55" s="70"/>
      <c r="P55" s="70"/>
      <c r="Q55" s="70"/>
      <c r="R55" s="70"/>
      <c r="S55" s="70"/>
      <c r="T55" s="70"/>
      <c r="U55" s="70"/>
      <c r="V55" s="70"/>
      <c r="W55" s="70"/>
      <c r="X55" s="70"/>
      <c r="Y55" s="70"/>
      <c r="Z55" s="70"/>
      <c r="AA55" s="70"/>
      <c r="AB55" s="70"/>
      <c r="AC55" s="70"/>
      <c r="AD55" s="70"/>
      <c r="AE55" s="70"/>
    </row>
    <row r="56" spans="1:31" ht="15.75">
      <c r="A56" s="57">
        <v>16</v>
      </c>
      <c r="B56" s="68" t="s">
        <v>38</v>
      </c>
      <c r="C56" s="74"/>
      <c r="D56" s="65">
        <v>1787</v>
      </c>
      <c r="E56" s="65">
        <v>7300</v>
      </c>
      <c r="F56" s="65">
        <v>5500</v>
      </c>
      <c r="G56" s="65">
        <v>1800</v>
      </c>
      <c r="H56" s="65"/>
      <c r="I56" s="65">
        <v>13045100</v>
      </c>
      <c r="J56" s="65">
        <v>8347853</v>
      </c>
      <c r="K56" s="65">
        <v>4697247</v>
      </c>
      <c r="L56" s="65">
        <v>0</v>
      </c>
      <c r="M56" s="65">
        <v>13045100</v>
      </c>
      <c r="N56" s="65">
        <v>8347853</v>
      </c>
      <c r="O56" s="65">
        <v>4697247</v>
      </c>
      <c r="P56" s="65">
        <v>1479537</v>
      </c>
      <c r="Q56" s="65">
        <v>11565563</v>
      </c>
      <c r="R56" s="65">
        <v>8347853</v>
      </c>
      <c r="S56" s="65">
        <v>3217710</v>
      </c>
      <c r="T56" s="65">
        <v>1241829</v>
      </c>
      <c r="U56" s="65">
        <v>1625695</v>
      </c>
      <c r="V56" s="65">
        <v>469725</v>
      </c>
      <c r="W56" s="65">
        <v>986358</v>
      </c>
      <c r="X56" s="65">
        <v>169612</v>
      </c>
      <c r="Y56" s="65">
        <v>0</v>
      </c>
      <c r="Z56" s="65">
        <v>383866</v>
      </c>
      <c r="AA56" s="65">
        <v>11565563</v>
      </c>
      <c r="AB56" s="65">
        <v>8347853</v>
      </c>
      <c r="AC56" s="65">
        <v>0</v>
      </c>
      <c r="AD56" s="65">
        <v>469725</v>
      </c>
      <c r="AE56" s="65">
        <v>2747985</v>
      </c>
    </row>
    <row r="57" spans="1:31" ht="15.75">
      <c r="A57" s="57">
        <v>17</v>
      </c>
      <c r="B57" s="68" t="s">
        <v>39</v>
      </c>
      <c r="C57" s="65"/>
      <c r="D57" s="65">
        <v>1970</v>
      </c>
      <c r="E57" s="65">
        <v>7300</v>
      </c>
      <c r="F57" s="65">
        <v>5500</v>
      </c>
      <c r="G57" s="65">
        <v>1800</v>
      </c>
      <c r="H57" s="65"/>
      <c r="I57" s="65">
        <v>14381000</v>
      </c>
      <c r="J57" s="65">
        <v>10764048</v>
      </c>
      <c r="K57" s="65">
        <v>3616952</v>
      </c>
      <c r="L57" s="65">
        <v>0</v>
      </c>
      <c r="M57" s="65">
        <v>14381000</v>
      </c>
      <c r="N57" s="65">
        <v>10764048</v>
      </c>
      <c r="O57" s="65">
        <v>3616952</v>
      </c>
      <c r="P57" s="65">
        <v>1646193</v>
      </c>
      <c r="Q57" s="65">
        <v>12734807</v>
      </c>
      <c r="R57" s="65">
        <v>10764048</v>
      </c>
      <c r="S57" s="65">
        <v>1970759</v>
      </c>
      <c r="T57" s="65">
        <v>1601263</v>
      </c>
      <c r="U57" s="65">
        <v>1608896</v>
      </c>
      <c r="V57" s="65">
        <v>361695</v>
      </c>
      <c r="W57" s="65">
        <v>1097462</v>
      </c>
      <c r="X57" s="65">
        <v>149739</v>
      </c>
      <c r="Y57" s="65">
        <v>0</v>
      </c>
      <c r="Z57" s="65">
        <v>7633</v>
      </c>
      <c r="AA57" s="65">
        <v>12734807</v>
      </c>
      <c r="AB57" s="65">
        <v>10764048</v>
      </c>
      <c r="AC57" s="65">
        <v>0</v>
      </c>
      <c r="AD57" s="65">
        <v>361695</v>
      </c>
      <c r="AE57" s="65">
        <v>1609064</v>
      </c>
    </row>
    <row r="58" spans="1:31" ht="15.75">
      <c r="A58" s="57">
        <v>18</v>
      </c>
      <c r="B58" s="68" t="s">
        <v>40</v>
      </c>
      <c r="C58" s="65"/>
      <c r="D58" s="65">
        <v>1746</v>
      </c>
      <c r="E58" s="65">
        <v>7300</v>
      </c>
      <c r="F58" s="65">
        <v>5500</v>
      </c>
      <c r="G58" s="65">
        <v>1800</v>
      </c>
      <c r="H58" s="65"/>
      <c r="I58" s="65">
        <v>12745800</v>
      </c>
      <c r="J58" s="65">
        <v>8686844</v>
      </c>
      <c r="K58" s="65">
        <v>4058956</v>
      </c>
      <c r="L58" s="65">
        <v>0</v>
      </c>
      <c r="M58" s="65">
        <v>12745800</v>
      </c>
      <c r="N58" s="65">
        <v>8686844</v>
      </c>
      <c r="O58" s="65">
        <v>4058956</v>
      </c>
      <c r="P58" s="65">
        <v>1452000</v>
      </c>
      <c r="Q58" s="65">
        <v>11293800</v>
      </c>
      <c r="R58" s="65">
        <v>8686844</v>
      </c>
      <c r="S58" s="65">
        <v>2606956</v>
      </c>
      <c r="T58" s="65">
        <v>1292258</v>
      </c>
      <c r="U58" s="65">
        <v>1445983</v>
      </c>
      <c r="V58" s="65">
        <v>405896</v>
      </c>
      <c r="W58" s="65">
        <v>968000</v>
      </c>
      <c r="X58" s="65">
        <v>72087</v>
      </c>
      <c r="Y58" s="65">
        <v>0</v>
      </c>
      <c r="Z58" s="65">
        <v>153725</v>
      </c>
      <c r="AA58" s="65">
        <v>11293800</v>
      </c>
      <c r="AB58" s="65">
        <v>8686844</v>
      </c>
      <c r="AC58" s="65">
        <v>0</v>
      </c>
      <c r="AD58" s="65">
        <v>405896</v>
      </c>
      <c r="AE58" s="65">
        <v>2201060</v>
      </c>
    </row>
    <row r="59" spans="1:31" ht="15.75">
      <c r="A59" s="57">
        <v>19</v>
      </c>
      <c r="B59" s="68" t="s">
        <v>41</v>
      </c>
      <c r="C59" s="65"/>
      <c r="D59" s="65">
        <v>1695</v>
      </c>
      <c r="E59" s="65">
        <v>7300</v>
      </c>
      <c r="F59" s="65">
        <v>5500</v>
      </c>
      <c r="G59" s="65">
        <v>1800</v>
      </c>
      <c r="H59" s="65"/>
      <c r="I59" s="65">
        <v>12373500</v>
      </c>
      <c r="J59" s="65">
        <v>8837963</v>
      </c>
      <c r="K59" s="65">
        <v>3535537</v>
      </c>
      <c r="L59" s="65">
        <v>0</v>
      </c>
      <c r="M59" s="65">
        <v>12373500</v>
      </c>
      <c r="N59" s="65">
        <v>8837963</v>
      </c>
      <c r="O59" s="65">
        <v>3535537</v>
      </c>
      <c r="P59" s="65">
        <v>1408671</v>
      </c>
      <c r="Q59" s="65">
        <v>10964829</v>
      </c>
      <c r="R59" s="65">
        <v>8837963</v>
      </c>
      <c r="S59" s="65">
        <v>2126866</v>
      </c>
      <c r="T59" s="65">
        <v>1314738</v>
      </c>
      <c r="U59" s="65">
        <v>1313199</v>
      </c>
      <c r="V59" s="65">
        <v>353554</v>
      </c>
      <c r="W59" s="65">
        <v>939114</v>
      </c>
      <c r="X59" s="65">
        <v>20531</v>
      </c>
      <c r="Y59" s="65">
        <v>1539</v>
      </c>
      <c r="Z59" s="65">
        <v>0</v>
      </c>
      <c r="AA59" s="65">
        <v>10966368</v>
      </c>
      <c r="AB59" s="65">
        <v>8837963</v>
      </c>
      <c r="AC59" s="65">
        <v>1539</v>
      </c>
      <c r="AD59" s="65">
        <v>353554</v>
      </c>
      <c r="AE59" s="65">
        <v>1773312</v>
      </c>
    </row>
    <row r="60" spans="1:31" ht="15.75">
      <c r="A60" s="57">
        <v>20</v>
      </c>
      <c r="B60" s="68" t="s">
        <v>42</v>
      </c>
      <c r="C60" s="74"/>
      <c r="D60" s="65">
        <v>1868</v>
      </c>
      <c r="E60" s="65"/>
      <c r="F60" s="65"/>
      <c r="G60" s="65"/>
      <c r="H60" s="65"/>
      <c r="I60" s="65">
        <v>31687300</v>
      </c>
      <c r="J60" s="65">
        <v>18362570</v>
      </c>
      <c r="K60" s="65">
        <v>13324730</v>
      </c>
      <c r="L60" s="65">
        <v>497070</v>
      </c>
      <c r="M60" s="65">
        <v>32184370</v>
      </c>
      <c r="N60" s="65">
        <v>18362570</v>
      </c>
      <c r="O60" s="65">
        <v>13821800</v>
      </c>
      <c r="P60" s="65">
        <v>1580256</v>
      </c>
      <c r="Q60" s="65">
        <v>30604114</v>
      </c>
      <c r="R60" s="65">
        <v>18362570</v>
      </c>
      <c r="S60" s="65">
        <v>12241544</v>
      </c>
      <c r="T60" s="65">
        <v>2731622</v>
      </c>
      <c r="U60" s="65">
        <v>2698031</v>
      </c>
      <c r="V60" s="65">
        <v>1382180</v>
      </c>
      <c r="W60" s="65">
        <v>1053504</v>
      </c>
      <c r="X60" s="65">
        <v>262347</v>
      </c>
      <c r="Y60" s="65">
        <v>33591</v>
      </c>
      <c r="Z60" s="65">
        <v>0</v>
      </c>
      <c r="AA60" s="65">
        <v>30637705</v>
      </c>
      <c r="AB60" s="65">
        <v>18362570</v>
      </c>
      <c r="AC60" s="65">
        <v>33591</v>
      </c>
      <c r="AD60" s="65">
        <v>1382180</v>
      </c>
      <c r="AE60" s="65">
        <v>10859364</v>
      </c>
    </row>
    <row r="61" spans="1:31" s="78" customFormat="1" ht="15.75">
      <c r="A61" s="75"/>
      <c r="B61" s="79" t="s">
        <v>209</v>
      </c>
      <c r="C61" s="77"/>
      <c r="D61" s="70">
        <v>1687</v>
      </c>
      <c r="E61" s="70">
        <v>18000</v>
      </c>
      <c r="F61" s="70">
        <v>10000</v>
      </c>
      <c r="G61" s="70">
        <v>8000</v>
      </c>
      <c r="H61" s="70"/>
      <c r="I61" s="70"/>
      <c r="J61" s="70"/>
      <c r="K61" s="70"/>
      <c r="L61" s="70"/>
      <c r="M61" s="70"/>
      <c r="N61" s="70"/>
      <c r="O61" s="70"/>
      <c r="P61" s="70"/>
      <c r="Q61" s="70"/>
      <c r="R61" s="70"/>
      <c r="S61" s="70"/>
      <c r="T61" s="70"/>
      <c r="U61" s="70"/>
      <c r="V61" s="70"/>
      <c r="W61" s="70"/>
      <c r="X61" s="70"/>
      <c r="Y61" s="70"/>
      <c r="Z61" s="70"/>
      <c r="AA61" s="70"/>
      <c r="AB61" s="70"/>
      <c r="AC61" s="70"/>
      <c r="AD61" s="70"/>
      <c r="AE61" s="70"/>
    </row>
    <row r="62" spans="1:31" s="78" customFormat="1" ht="15.75">
      <c r="A62" s="75"/>
      <c r="B62" s="79" t="s">
        <v>210</v>
      </c>
      <c r="C62" s="77"/>
      <c r="D62" s="70">
        <v>124</v>
      </c>
      <c r="E62" s="70">
        <v>7300</v>
      </c>
      <c r="F62" s="70">
        <v>5500</v>
      </c>
      <c r="G62" s="70">
        <v>1800</v>
      </c>
      <c r="H62" s="70"/>
      <c r="I62" s="70"/>
      <c r="J62" s="70"/>
      <c r="K62" s="70"/>
      <c r="L62" s="70"/>
      <c r="M62" s="70"/>
      <c r="N62" s="70"/>
      <c r="O62" s="70"/>
      <c r="P62" s="70"/>
      <c r="Q62" s="70"/>
      <c r="R62" s="70"/>
      <c r="S62" s="70"/>
      <c r="T62" s="70"/>
      <c r="U62" s="70"/>
      <c r="V62" s="70"/>
      <c r="W62" s="70"/>
      <c r="X62" s="70"/>
      <c r="Y62" s="70"/>
      <c r="Z62" s="70"/>
      <c r="AA62" s="70"/>
      <c r="AB62" s="70"/>
      <c r="AC62" s="70"/>
      <c r="AD62" s="70"/>
      <c r="AE62" s="70"/>
    </row>
    <row r="63" spans="1:31" s="78" customFormat="1" ht="15.75">
      <c r="A63" s="75"/>
      <c r="B63" s="79" t="s">
        <v>211</v>
      </c>
      <c r="C63" s="77"/>
      <c r="D63" s="70">
        <v>57</v>
      </c>
      <c r="E63" s="70">
        <v>7300</v>
      </c>
      <c r="F63" s="70">
        <v>5500</v>
      </c>
      <c r="G63" s="70">
        <v>1800</v>
      </c>
      <c r="H63" s="70"/>
      <c r="I63" s="70"/>
      <c r="J63" s="70"/>
      <c r="K63" s="70"/>
      <c r="L63" s="70"/>
      <c r="M63" s="70"/>
      <c r="N63" s="70"/>
      <c r="O63" s="70"/>
      <c r="P63" s="70"/>
      <c r="Q63" s="70"/>
      <c r="R63" s="70"/>
      <c r="S63" s="70"/>
      <c r="T63" s="70"/>
      <c r="U63" s="70"/>
      <c r="V63" s="70"/>
      <c r="W63" s="70"/>
      <c r="X63" s="70"/>
      <c r="Y63" s="70"/>
      <c r="Z63" s="70"/>
      <c r="AA63" s="70"/>
      <c r="AB63" s="70"/>
      <c r="AC63" s="70"/>
      <c r="AD63" s="70"/>
      <c r="AE63" s="70"/>
    </row>
    <row r="64" spans="1:31" ht="15.75">
      <c r="A64" s="57">
        <v>21</v>
      </c>
      <c r="B64" s="68" t="s">
        <v>43</v>
      </c>
      <c r="C64" s="65"/>
      <c r="D64" s="65">
        <v>1663</v>
      </c>
      <c r="E64" s="65">
        <v>7300</v>
      </c>
      <c r="F64" s="65">
        <v>5500</v>
      </c>
      <c r="G64" s="65">
        <v>1800</v>
      </c>
      <c r="H64" s="65"/>
      <c r="I64" s="65">
        <v>12139900</v>
      </c>
      <c r="J64" s="65">
        <v>8393724</v>
      </c>
      <c r="K64" s="65">
        <v>3746176</v>
      </c>
      <c r="L64" s="65">
        <v>0</v>
      </c>
      <c r="M64" s="65">
        <v>12139900</v>
      </c>
      <c r="N64" s="65">
        <v>8393724</v>
      </c>
      <c r="O64" s="65">
        <v>3746176</v>
      </c>
      <c r="P64" s="65">
        <v>1344222</v>
      </c>
      <c r="Q64" s="65">
        <v>10795678</v>
      </c>
      <c r="R64" s="65">
        <v>8393724</v>
      </c>
      <c r="S64" s="65">
        <v>2401954</v>
      </c>
      <c r="T64" s="65">
        <v>1248653</v>
      </c>
      <c r="U64" s="65">
        <v>1353342</v>
      </c>
      <c r="V64" s="65">
        <v>374618</v>
      </c>
      <c r="W64" s="65">
        <v>896148</v>
      </c>
      <c r="X64" s="65">
        <v>82576</v>
      </c>
      <c r="Y64" s="65">
        <v>0</v>
      </c>
      <c r="Z64" s="65">
        <v>104689</v>
      </c>
      <c r="AA64" s="65">
        <v>10795678</v>
      </c>
      <c r="AB64" s="65">
        <v>8393724</v>
      </c>
      <c r="AC64" s="65">
        <v>0</v>
      </c>
      <c r="AD64" s="65">
        <v>374618</v>
      </c>
      <c r="AE64" s="65">
        <v>2027336</v>
      </c>
    </row>
    <row r="65" spans="1:31" ht="15.75">
      <c r="A65" s="57">
        <v>22</v>
      </c>
      <c r="B65" s="68" t="s">
        <v>44</v>
      </c>
      <c r="C65" s="65"/>
      <c r="D65" s="65">
        <v>1405</v>
      </c>
      <c r="E65" s="65">
        <v>7300</v>
      </c>
      <c r="F65" s="65">
        <v>5500</v>
      </c>
      <c r="G65" s="65">
        <v>1800</v>
      </c>
      <c r="H65" s="65"/>
      <c r="I65" s="65">
        <v>10256500</v>
      </c>
      <c r="J65" s="65">
        <v>7804804</v>
      </c>
      <c r="K65" s="65">
        <v>2451696</v>
      </c>
      <c r="L65" s="65">
        <v>77304</v>
      </c>
      <c r="M65" s="65">
        <v>10333804</v>
      </c>
      <c r="N65" s="65">
        <v>7804804</v>
      </c>
      <c r="O65" s="65">
        <v>2529000</v>
      </c>
      <c r="P65" s="65">
        <v>1188401</v>
      </c>
      <c r="Q65" s="65">
        <v>9145403</v>
      </c>
      <c r="R65" s="65">
        <v>7804804</v>
      </c>
      <c r="S65" s="65">
        <v>1340599</v>
      </c>
      <c r="T65" s="65">
        <v>1161045</v>
      </c>
      <c r="U65" s="65">
        <v>1045167</v>
      </c>
      <c r="V65" s="65">
        <v>252900</v>
      </c>
      <c r="W65" s="65">
        <v>792267</v>
      </c>
      <c r="X65" s="65">
        <v>0</v>
      </c>
      <c r="Y65" s="65">
        <v>115878</v>
      </c>
      <c r="Z65" s="65">
        <v>0</v>
      </c>
      <c r="AA65" s="65">
        <v>9261281</v>
      </c>
      <c r="AB65" s="65">
        <v>7804804</v>
      </c>
      <c r="AC65" s="65">
        <v>115878</v>
      </c>
      <c r="AD65" s="65">
        <v>252900</v>
      </c>
      <c r="AE65" s="65">
        <v>1087699</v>
      </c>
    </row>
    <row r="66" spans="1:31" ht="15.75">
      <c r="A66" s="57">
        <v>23</v>
      </c>
      <c r="B66" s="68" t="s">
        <v>45</v>
      </c>
      <c r="C66" s="65"/>
      <c r="D66" s="65">
        <v>1596</v>
      </c>
      <c r="E66" s="65">
        <v>7300</v>
      </c>
      <c r="F66" s="65">
        <v>5500</v>
      </c>
      <c r="G66" s="65">
        <v>1800</v>
      </c>
      <c r="H66" s="65"/>
      <c r="I66" s="65">
        <v>11650800</v>
      </c>
      <c r="J66" s="65">
        <v>7833254</v>
      </c>
      <c r="K66" s="65">
        <v>3817546</v>
      </c>
      <c r="L66" s="65">
        <v>0</v>
      </c>
      <c r="M66" s="65">
        <v>11650800</v>
      </c>
      <c r="N66" s="65">
        <v>7833254</v>
      </c>
      <c r="O66" s="65">
        <v>3817546</v>
      </c>
      <c r="P66" s="65">
        <v>1323018</v>
      </c>
      <c r="Q66" s="65">
        <v>10327782</v>
      </c>
      <c r="R66" s="65">
        <v>7833254</v>
      </c>
      <c r="S66" s="65">
        <v>2494528</v>
      </c>
      <c r="T66" s="65">
        <v>1165277</v>
      </c>
      <c r="U66" s="65">
        <v>1408160</v>
      </c>
      <c r="V66" s="65">
        <v>381755</v>
      </c>
      <c r="W66" s="65">
        <v>882012</v>
      </c>
      <c r="X66" s="65">
        <v>144393</v>
      </c>
      <c r="Y66" s="65">
        <v>0</v>
      </c>
      <c r="Z66" s="65">
        <v>242883</v>
      </c>
      <c r="AA66" s="65">
        <v>10327782</v>
      </c>
      <c r="AB66" s="65">
        <v>7833254</v>
      </c>
      <c r="AC66" s="65">
        <v>0</v>
      </c>
      <c r="AD66" s="65">
        <v>381755</v>
      </c>
      <c r="AE66" s="65">
        <v>2112773</v>
      </c>
    </row>
    <row r="67" spans="1:31" ht="15.75">
      <c r="A67" s="57">
        <v>24</v>
      </c>
      <c r="B67" s="68" t="s">
        <v>46</v>
      </c>
      <c r="C67" s="65"/>
      <c r="D67" s="65">
        <v>1890</v>
      </c>
      <c r="E67" s="65">
        <v>7300</v>
      </c>
      <c r="F67" s="65">
        <v>5500</v>
      </c>
      <c r="G67" s="65">
        <v>1800</v>
      </c>
      <c r="H67" s="65"/>
      <c r="I67" s="65">
        <v>13797000</v>
      </c>
      <c r="J67" s="65">
        <v>10116725</v>
      </c>
      <c r="K67" s="65">
        <v>3680275</v>
      </c>
      <c r="L67" s="65">
        <v>0</v>
      </c>
      <c r="M67" s="65">
        <v>13797000</v>
      </c>
      <c r="N67" s="65">
        <v>10116725</v>
      </c>
      <c r="O67" s="65">
        <v>3680275</v>
      </c>
      <c r="P67" s="65">
        <v>1561424</v>
      </c>
      <c r="Q67" s="65">
        <v>12235576</v>
      </c>
      <c r="R67" s="65">
        <v>10116725</v>
      </c>
      <c r="S67" s="65">
        <v>2118851</v>
      </c>
      <c r="T67" s="65">
        <v>1504967</v>
      </c>
      <c r="U67" s="65">
        <v>1509181</v>
      </c>
      <c r="V67" s="65">
        <v>368028</v>
      </c>
      <c r="W67" s="65">
        <v>1040949</v>
      </c>
      <c r="X67" s="65">
        <v>100204</v>
      </c>
      <c r="Y67" s="65">
        <v>0</v>
      </c>
      <c r="Z67" s="65">
        <v>4214</v>
      </c>
      <c r="AA67" s="65">
        <v>12235576</v>
      </c>
      <c r="AB67" s="65">
        <v>10116725</v>
      </c>
      <c r="AC67" s="65">
        <v>0</v>
      </c>
      <c r="AD67" s="65">
        <v>368028</v>
      </c>
      <c r="AE67" s="65">
        <v>1750823</v>
      </c>
    </row>
    <row r="68" spans="1:31" ht="15.75">
      <c r="A68" s="57">
        <v>25</v>
      </c>
      <c r="B68" s="68" t="s">
        <v>47</v>
      </c>
      <c r="C68" s="65"/>
      <c r="D68" s="65">
        <v>1673</v>
      </c>
      <c r="E68" s="65">
        <v>7300</v>
      </c>
      <c r="F68" s="65">
        <v>5500</v>
      </c>
      <c r="G68" s="65">
        <v>1800</v>
      </c>
      <c r="H68" s="65"/>
      <c r="I68" s="65">
        <v>12212900</v>
      </c>
      <c r="J68" s="65">
        <v>8005343</v>
      </c>
      <c r="K68" s="65">
        <v>4207557</v>
      </c>
      <c r="L68" s="65">
        <v>0</v>
      </c>
      <c r="M68" s="65">
        <v>12212900</v>
      </c>
      <c r="N68" s="65">
        <v>8005343</v>
      </c>
      <c r="O68" s="65">
        <v>4207557</v>
      </c>
      <c r="P68" s="65">
        <v>644895</v>
      </c>
      <c r="Q68" s="65">
        <v>11568005</v>
      </c>
      <c r="R68" s="65">
        <v>8005343</v>
      </c>
      <c r="S68" s="65">
        <v>3562662</v>
      </c>
      <c r="T68" s="65">
        <v>1190877</v>
      </c>
      <c r="U68" s="65">
        <v>850686</v>
      </c>
      <c r="V68" s="65">
        <v>420756</v>
      </c>
      <c r="W68" s="65">
        <v>429930</v>
      </c>
      <c r="X68" s="65">
        <v>0</v>
      </c>
      <c r="Y68" s="65">
        <v>340191</v>
      </c>
      <c r="Z68" s="65">
        <v>0</v>
      </c>
      <c r="AA68" s="65">
        <v>11908196</v>
      </c>
      <c r="AB68" s="65">
        <v>8005343</v>
      </c>
      <c r="AC68" s="65">
        <v>340191</v>
      </c>
      <c r="AD68" s="65">
        <v>420756</v>
      </c>
      <c r="AE68" s="65">
        <v>3141906</v>
      </c>
    </row>
    <row r="69" spans="1:31" ht="15.75">
      <c r="A69" s="57">
        <v>26</v>
      </c>
      <c r="B69" s="68" t="s">
        <v>48</v>
      </c>
      <c r="C69" s="65"/>
      <c r="D69" s="65">
        <v>1783</v>
      </c>
      <c r="E69" s="65">
        <v>7300</v>
      </c>
      <c r="F69" s="65">
        <v>5500</v>
      </c>
      <c r="G69" s="65">
        <v>1800</v>
      </c>
      <c r="H69" s="65"/>
      <c r="I69" s="65">
        <v>13015900</v>
      </c>
      <c r="J69" s="65">
        <v>8612961</v>
      </c>
      <c r="K69" s="65">
        <v>4402939</v>
      </c>
      <c r="L69" s="65">
        <v>0</v>
      </c>
      <c r="M69" s="65">
        <v>13015900</v>
      </c>
      <c r="N69" s="65">
        <v>8612961</v>
      </c>
      <c r="O69" s="65">
        <v>4402939</v>
      </c>
      <c r="P69" s="65">
        <v>1498230</v>
      </c>
      <c r="Q69" s="65">
        <v>11517670</v>
      </c>
      <c r="R69" s="65">
        <v>8612961</v>
      </c>
      <c r="S69" s="65">
        <v>2904709</v>
      </c>
      <c r="T69" s="65">
        <v>1281267</v>
      </c>
      <c r="U69" s="65">
        <v>1630156</v>
      </c>
      <c r="V69" s="65">
        <v>440294</v>
      </c>
      <c r="W69" s="65">
        <v>998820</v>
      </c>
      <c r="X69" s="65">
        <v>191042</v>
      </c>
      <c r="Y69" s="65">
        <v>0</v>
      </c>
      <c r="Z69" s="65">
        <v>348889</v>
      </c>
      <c r="AA69" s="65">
        <v>11517670</v>
      </c>
      <c r="AB69" s="65">
        <v>8612961</v>
      </c>
      <c r="AC69" s="65">
        <v>0</v>
      </c>
      <c r="AD69" s="65">
        <v>440294</v>
      </c>
      <c r="AE69" s="65">
        <v>2464415</v>
      </c>
    </row>
    <row r="70" spans="1:31" ht="15.75">
      <c r="A70" s="57">
        <v>27</v>
      </c>
      <c r="B70" s="68" t="s">
        <v>49</v>
      </c>
      <c r="C70" s="65"/>
      <c r="D70" s="65">
        <v>1834</v>
      </c>
      <c r="E70" s="65">
        <v>7300</v>
      </c>
      <c r="F70" s="65">
        <v>5500</v>
      </c>
      <c r="G70" s="65">
        <v>1800</v>
      </c>
      <c r="H70" s="65"/>
      <c r="I70" s="65">
        <v>13388200</v>
      </c>
      <c r="J70" s="65">
        <v>7778884</v>
      </c>
      <c r="K70" s="65">
        <v>5609316</v>
      </c>
      <c r="L70" s="65">
        <v>0</v>
      </c>
      <c r="M70" s="65">
        <v>13388200</v>
      </c>
      <c r="N70" s="65">
        <v>7778884</v>
      </c>
      <c r="O70" s="65">
        <v>5609316</v>
      </c>
      <c r="P70" s="65">
        <v>699030</v>
      </c>
      <c r="Q70" s="65">
        <v>12689170</v>
      </c>
      <c r="R70" s="65">
        <v>7778884</v>
      </c>
      <c r="S70" s="65">
        <v>4910286</v>
      </c>
      <c r="T70" s="65">
        <v>1157189</v>
      </c>
      <c r="U70" s="65">
        <v>1026952</v>
      </c>
      <c r="V70" s="65">
        <v>560932</v>
      </c>
      <c r="W70" s="65">
        <v>466020</v>
      </c>
      <c r="X70" s="65">
        <v>0</v>
      </c>
      <c r="Y70" s="65">
        <v>130237</v>
      </c>
      <c r="Z70" s="65">
        <v>0</v>
      </c>
      <c r="AA70" s="65">
        <v>12819407</v>
      </c>
      <c r="AB70" s="65">
        <v>7778884</v>
      </c>
      <c r="AC70" s="65">
        <v>130237</v>
      </c>
      <c r="AD70" s="65">
        <v>560932</v>
      </c>
      <c r="AE70" s="65">
        <v>4349354</v>
      </c>
    </row>
    <row r="71" spans="1:31" ht="15.75">
      <c r="A71" s="57">
        <v>28</v>
      </c>
      <c r="B71" s="68" t="s">
        <v>50</v>
      </c>
      <c r="C71" s="65"/>
      <c r="D71" s="65">
        <v>1800</v>
      </c>
      <c r="E71" s="65">
        <v>7300</v>
      </c>
      <c r="F71" s="65">
        <v>5500</v>
      </c>
      <c r="G71" s="65">
        <v>1800</v>
      </c>
      <c r="H71" s="65"/>
      <c r="I71" s="65">
        <v>13140000</v>
      </c>
      <c r="J71" s="65">
        <v>9720055</v>
      </c>
      <c r="K71" s="65">
        <v>3419945</v>
      </c>
      <c r="L71" s="65">
        <v>0</v>
      </c>
      <c r="M71" s="65">
        <v>13140000</v>
      </c>
      <c r="N71" s="65">
        <v>9720055</v>
      </c>
      <c r="O71" s="65">
        <v>3419945</v>
      </c>
      <c r="P71" s="65">
        <v>1499904</v>
      </c>
      <c r="Q71" s="65">
        <v>11640096</v>
      </c>
      <c r="R71" s="65">
        <v>9720055</v>
      </c>
      <c r="S71" s="65">
        <v>1920041</v>
      </c>
      <c r="T71" s="65">
        <v>1445959</v>
      </c>
      <c r="U71" s="65">
        <v>1507149</v>
      </c>
      <c r="V71" s="65">
        <v>341995</v>
      </c>
      <c r="W71" s="65">
        <v>999936</v>
      </c>
      <c r="X71" s="65">
        <v>165218</v>
      </c>
      <c r="Y71" s="65">
        <v>0</v>
      </c>
      <c r="Z71" s="65">
        <v>61190</v>
      </c>
      <c r="AA71" s="65">
        <v>11640096</v>
      </c>
      <c r="AB71" s="65">
        <v>9720055</v>
      </c>
      <c r="AC71" s="65">
        <v>0</v>
      </c>
      <c r="AD71" s="65">
        <v>341995</v>
      </c>
      <c r="AE71" s="65">
        <v>1578046</v>
      </c>
    </row>
    <row r="72" spans="1:31" ht="15.75">
      <c r="A72" s="57">
        <v>29</v>
      </c>
      <c r="B72" s="68" t="s">
        <v>51</v>
      </c>
      <c r="C72" s="65"/>
      <c r="D72" s="65">
        <v>1862</v>
      </c>
      <c r="E72" s="65">
        <v>7300</v>
      </c>
      <c r="F72" s="65">
        <v>5500</v>
      </c>
      <c r="G72" s="65">
        <v>1800</v>
      </c>
      <c r="H72" s="65"/>
      <c r="I72" s="65">
        <v>13592600</v>
      </c>
      <c r="J72" s="65">
        <v>9608316</v>
      </c>
      <c r="K72" s="65">
        <v>3984284</v>
      </c>
      <c r="L72" s="65">
        <v>0</v>
      </c>
      <c r="M72" s="65">
        <v>13592600</v>
      </c>
      <c r="N72" s="65">
        <v>9608316</v>
      </c>
      <c r="O72" s="65">
        <v>3984284</v>
      </c>
      <c r="P72" s="65">
        <v>1532082</v>
      </c>
      <c r="Q72" s="65">
        <v>12060518</v>
      </c>
      <c r="R72" s="65">
        <v>9608316</v>
      </c>
      <c r="S72" s="65">
        <v>2452202</v>
      </c>
      <c r="T72" s="65">
        <v>1429336</v>
      </c>
      <c r="U72" s="65">
        <v>1543104</v>
      </c>
      <c r="V72" s="65">
        <v>398428</v>
      </c>
      <c r="W72" s="65">
        <v>1021388</v>
      </c>
      <c r="X72" s="65">
        <v>123288</v>
      </c>
      <c r="Y72" s="65">
        <v>0</v>
      </c>
      <c r="Z72" s="65">
        <v>113768</v>
      </c>
      <c r="AA72" s="65">
        <v>12060518</v>
      </c>
      <c r="AB72" s="65">
        <v>9608316</v>
      </c>
      <c r="AC72" s="65">
        <v>0</v>
      </c>
      <c r="AD72" s="65">
        <v>398428</v>
      </c>
      <c r="AE72" s="65">
        <v>2053774</v>
      </c>
    </row>
    <row r="73" spans="1:31" ht="15.75">
      <c r="A73" s="57">
        <v>30</v>
      </c>
      <c r="B73" s="68" t="s">
        <v>52</v>
      </c>
      <c r="C73" s="65"/>
      <c r="D73" s="65">
        <v>1685</v>
      </c>
      <c r="E73" s="65">
        <v>7300</v>
      </c>
      <c r="F73" s="65">
        <v>5500</v>
      </c>
      <c r="G73" s="65">
        <v>1800</v>
      </c>
      <c r="H73" s="65"/>
      <c r="I73" s="65">
        <v>12300500</v>
      </c>
      <c r="J73" s="65">
        <v>9257665</v>
      </c>
      <c r="K73" s="65">
        <v>3042835</v>
      </c>
      <c r="L73" s="65">
        <v>0</v>
      </c>
      <c r="M73" s="65">
        <v>12300500</v>
      </c>
      <c r="N73" s="65">
        <v>9257665</v>
      </c>
      <c r="O73" s="65">
        <v>3042835</v>
      </c>
      <c r="P73" s="65">
        <v>1404114</v>
      </c>
      <c r="Q73" s="65">
        <v>10896386</v>
      </c>
      <c r="R73" s="65">
        <v>9257665</v>
      </c>
      <c r="S73" s="65">
        <v>1638721</v>
      </c>
      <c r="T73" s="65">
        <v>1377173</v>
      </c>
      <c r="U73" s="65">
        <v>1240360</v>
      </c>
      <c r="V73" s="65">
        <v>304284</v>
      </c>
      <c r="W73" s="65">
        <v>936076</v>
      </c>
      <c r="X73" s="65">
        <v>0</v>
      </c>
      <c r="Y73" s="65">
        <v>136813</v>
      </c>
      <c r="Z73" s="65">
        <v>0</v>
      </c>
      <c r="AA73" s="65">
        <v>11033199</v>
      </c>
      <c r="AB73" s="65">
        <v>9257665</v>
      </c>
      <c r="AC73" s="65">
        <v>136813</v>
      </c>
      <c r="AD73" s="65">
        <v>304284</v>
      </c>
      <c r="AE73" s="65">
        <v>1334437</v>
      </c>
    </row>
    <row r="74" spans="1:31" ht="15.75">
      <c r="A74" s="57">
        <v>31</v>
      </c>
      <c r="B74" s="68" t="s">
        <v>53</v>
      </c>
      <c r="C74" s="65"/>
      <c r="D74" s="65">
        <v>1987</v>
      </c>
      <c r="E74" s="65">
        <v>7300</v>
      </c>
      <c r="F74" s="65">
        <v>5500</v>
      </c>
      <c r="G74" s="65">
        <v>1800</v>
      </c>
      <c r="H74" s="65"/>
      <c r="I74" s="65">
        <v>14505100</v>
      </c>
      <c r="J74" s="65">
        <v>8655124</v>
      </c>
      <c r="K74" s="65">
        <v>5849976</v>
      </c>
      <c r="L74" s="65">
        <v>0</v>
      </c>
      <c r="M74" s="65">
        <v>14505100</v>
      </c>
      <c r="N74" s="65">
        <v>8655124</v>
      </c>
      <c r="O74" s="65">
        <v>5849976</v>
      </c>
      <c r="P74" s="65">
        <v>1667351</v>
      </c>
      <c r="Q74" s="65">
        <v>12837749</v>
      </c>
      <c r="R74" s="65">
        <v>8655124</v>
      </c>
      <c r="S74" s="65">
        <v>4182625</v>
      </c>
      <c r="T74" s="65">
        <v>1287539</v>
      </c>
      <c r="U74" s="65">
        <v>1988955</v>
      </c>
      <c r="V74" s="65">
        <v>584998</v>
      </c>
      <c r="W74" s="65">
        <v>1111567</v>
      </c>
      <c r="X74" s="65">
        <v>292390</v>
      </c>
      <c r="Y74" s="65">
        <v>0</v>
      </c>
      <c r="Z74" s="65">
        <v>701416</v>
      </c>
      <c r="AA74" s="65">
        <v>12837749</v>
      </c>
      <c r="AB74" s="65">
        <v>8655124</v>
      </c>
      <c r="AC74" s="65">
        <v>0</v>
      </c>
      <c r="AD74" s="65">
        <v>584998</v>
      </c>
      <c r="AE74" s="65">
        <v>3597627</v>
      </c>
    </row>
    <row r="75" spans="1:31" ht="15.75">
      <c r="A75" s="57">
        <v>32</v>
      </c>
      <c r="B75" s="68" t="s">
        <v>54</v>
      </c>
      <c r="C75" s="65"/>
      <c r="D75" s="65">
        <v>1580</v>
      </c>
      <c r="E75" s="65">
        <v>7300</v>
      </c>
      <c r="F75" s="65">
        <v>5500</v>
      </c>
      <c r="G75" s="65">
        <v>1800</v>
      </c>
      <c r="H75" s="65"/>
      <c r="I75" s="65">
        <v>11534000</v>
      </c>
      <c r="J75" s="65">
        <v>8171259</v>
      </c>
      <c r="K75" s="65">
        <v>3362741</v>
      </c>
      <c r="L75" s="65">
        <v>0</v>
      </c>
      <c r="M75" s="65">
        <v>11534000</v>
      </c>
      <c r="N75" s="65">
        <v>8171259</v>
      </c>
      <c r="O75" s="65">
        <v>3362741</v>
      </c>
      <c r="P75" s="65">
        <v>619043</v>
      </c>
      <c r="Q75" s="65">
        <v>10914957</v>
      </c>
      <c r="R75" s="65">
        <v>8171259</v>
      </c>
      <c r="S75" s="65">
        <v>2743698</v>
      </c>
      <c r="T75" s="65">
        <v>1215559</v>
      </c>
      <c r="U75" s="65">
        <v>748969</v>
      </c>
      <c r="V75" s="65">
        <v>336274</v>
      </c>
      <c r="W75" s="65">
        <v>412695</v>
      </c>
      <c r="X75" s="65">
        <v>0</v>
      </c>
      <c r="Y75" s="65">
        <v>466590</v>
      </c>
      <c r="Z75" s="65">
        <v>0</v>
      </c>
      <c r="AA75" s="65">
        <v>11381547</v>
      </c>
      <c r="AB75" s="65">
        <v>8171259</v>
      </c>
      <c r="AC75" s="65">
        <v>466590</v>
      </c>
      <c r="AD75" s="65">
        <v>336274</v>
      </c>
      <c r="AE75" s="65">
        <v>2407424</v>
      </c>
    </row>
    <row r="76" spans="1:31" ht="15.75">
      <c r="A76" s="57">
        <v>33</v>
      </c>
      <c r="B76" s="68" t="s">
        <v>55</v>
      </c>
      <c r="C76" s="65"/>
      <c r="D76" s="65">
        <v>1525</v>
      </c>
      <c r="E76" s="65">
        <v>7300</v>
      </c>
      <c r="F76" s="65">
        <v>5500</v>
      </c>
      <c r="G76" s="65">
        <v>1800</v>
      </c>
      <c r="H76" s="65"/>
      <c r="I76" s="65">
        <v>11132500</v>
      </c>
      <c r="J76" s="65">
        <v>7665898</v>
      </c>
      <c r="K76" s="65">
        <v>3466602</v>
      </c>
      <c r="L76" s="65">
        <v>0</v>
      </c>
      <c r="M76" s="65">
        <v>11132500</v>
      </c>
      <c r="N76" s="65">
        <v>7665898</v>
      </c>
      <c r="O76" s="65">
        <v>3466602</v>
      </c>
      <c r="P76" s="65">
        <v>1219860</v>
      </c>
      <c r="Q76" s="65">
        <v>9912640</v>
      </c>
      <c r="R76" s="65">
        <v>7665898</v>
      </c>
      <c r="S76" s="65">
        <v>2246742</v>
      </c>
      <c r="T76" s="65">
        <v>1140382</v>
      </c>
      <c r="U76" s="65">
        <v>1212642</v>
      </c>
      <c r="V76" s="65">
        <v>346660</v>
      </c>
      <c r="W76" s="65">
        <v>813240</v>
      </c>
      <c r="X76" s="65">
        <v>52742</v>
      </c>
      <c r="Y76" s="65">
        <v>0</v>
      </c>
      <c r="Z76" s="65">
        <v>72260</v>
      </c>
      <c r="AA76" s="65">
        <v>9912640</v>
      </c>
      <c r="AB76" s="65">
        <v>7665898</v>
      </c>
      <c r="AC76" s="65">
        <v>0</v>
      </c>
      <c r="AD76" s="65">
        <v>346660</v>
      </c>
      <c r="AE76" s="65">
        <v>1900082</v>
      </c>
    </row>
    <row r="77" spans="1:31" ht="15.75">
      <c r="A77" s="57">
        <v>34</v>
      </c>
      <c r="B77" s="68" t="s">
        <v>56</v>
      </c>
      <c r="C77" s="65"/>
      <c r="D77" s="65">
        <v>1586</v>
      </c>
      <c r="E77" s="65">
        <v>7300</v>
      </c>
      <c r="F77" s="65">
        <v>5500</v>
      </c>
      <c r="G77" s="65">
        <v>1800</v>
      </c>
      <c r="H77" s="65"/>
      <c r="I77" s="65">
        <v>11577800</v>
      </c>
      <c r="J77" s="65">
        <v>7581684</v>
      </c>
      <c r="K77" s="65">
        <v>3996116</v>
      </c>
      <c r="L77" s="65">
        <v>0</v>
      </c>
      <c r="M77" s="65">
        <v>11577800</v>
      </c>
      <c r="N77" s="65">
        <v>7581684</v>
      </c>
      <c r="O77" s="65">
        <v>3996116</v>
      </c>
      <c r="P77" s="65">
        <v>634590</v>
      </c>
      <c r="Q77" s="65">
        <v>10943210</v>
      </c>
      <c r="R77" s="65">
        <v>7581684</v>
      </c>
      <c r="S77" s="65">
        <v>3361526</v>
      </c>
      <c r="T77" s="65">
        <v>1127854</v>
      </c>
      <c r="U77" s="65">
        <v>822672</v>
      </c>
      <c r="V77" s="65">
        <v>399612</v>
      </c>
      <c r="W77" s="65">
        <v>423060</v>
      </c>
      <c r="X77" s="65">
        <v>0</v>
      </c>
      <c r="Y77" s="65">
        <v>305182</v>
      </c>
      <c r="Z77" s="65">
        <v>0</v>
      </c>
      <c r="AA77" s="65">
        <v>11248392</v>
      </c>
      <c r="AB77" s="65">
        <v>7581684</v>
      </c>
      <c r="AC77" s="65">
        <v>305182</v>
      </c>
      <c r="AD77" s="65">
        <v>399612</v>
      </c>
      <c r="AE77" s="65">
        <v>2961914</v>
      </c>
    </row>
    <row r="78" spans="1:31" ht="15.75">
      <c r="A78" s="57">
        <v>35</v>
      </c>
      <c r="B78" s="68" t="s">
        <v>57</v>
      </c>
      <c r="C78" s="65"/>
      <c r="D78" s="65">
        <v>1575</v>
      </c>
      <c r="E78" s="65">
        <v>7300</v>
      </c>
      <c r="F78" s="65">
        <v>5500</v>
      </c>
      <c r="G78" s="65">
        <v>1800</v>
      </c>
      <c r="H78" s="65"/>
      <c r="I78" s="65">
        <v>11497500</v>
      </c>
      <c r="J78" s="65">
        <v>7188358</v>
      </c>
      <c r="K78" s="65">
        <v>4309142</v>
      </c>
      <c r="L78" s="65">
        <v>0</v>
      </c>
      <c r="M78" s="65">
        <v>11497500</v>
      </c>
      <c r="N78" s="65">
        <v>7188358</v>
      </c>
      <c r="O78" s="65">
        <v>4309142</v>
      </c>
      <c r="P78" s="65">
        <v>627075</v>
      </c>
      <c r="Q78" s="65">
        <v>10870425</v>
      </c>
      <c r="R78" s="65">
        <v>7188358</v>
      </c>
      <c r="S78" s="65">
        <v>3682067</v>
      </c>
      <c r="T78" s="65">
        <v>1069343</v>
      </c>
      <c r="U78" s="65">
        <v>848964</v>
      </c>
      <c r="V78" s="65">
        <v>430914</v>
      </c>
      <c r="W78" s="65">
        <v>418050</v>
      </c>
      <c r="X78" s="65">
        <v>0</v>
      </c>
      <c r="Y78" s="65">
        <v>220379</v>
      </c>
      <c r="Z78" s="65">
        <v>0</v>
      </c>
      <c r="AA78" s="65">
        <v>11090804</v>
      </c>
      <c r="AB78" s="65">
        <v>7188358</v>
      </c>
      <c r="AC78" s="65">
        <v>220379</v>
      </c>
      <c r="AD78" s="65">
        <v>430914</v>
      </c>
      <c r="AE78" s="65">
        <v>3251153</v>
      </c>
    </row>
    <row r="79" spans="1:31" ht="15.75">
      <c r="A79" s="57">
        <v>36</v>
      </c>
      <c r="B79" s="68" t="s">
        <v>58</v>
      </c>
      <c r="C79" s="65"/>
      <c r="D79" s="65">
        <v>1873</v>
      </c>
      <c r="E79" s="65">
        <v>7300</v>
      </c>
      <c r="F79" s="65">
        <v>5500</v>
      </c>
      <c r="G79" s="65">
        <v>1800</v>
      </c>
      <c r="H79" s="65"/>
      <c r="I79" s="65">
        <v>13672900</v>
      </c>
      <c r="J79" s="65">
        <v>9280377</v>
      </c>
      <c r="K79" s="65">
        <v>4392523</v>
      </c>
      <c r="L79" s="65">
        <v>0</v>
      </c>
      <c r="M79" s="65">
        <v>13672900</v>
      </c>
      <c r="N79" s="65">
        <v>9280377</v>
      </c>
      <c r="O79" s="65">
        <v>4392523</v>
      </c>
      <c r="P79" s="65">
        <v>1551798</v>
      </c>
      <c r="Q79" s="65">
        <v>12121102</v>
      </c>
      <c r="R79" s="65">
        <v>9280377</v>
      </c>
      <c r="S79" s="65">
        <v>2840725</v>
      </c>
      <c r="T79" s="65">
        <v>1380552</v>
      </c>
      <c r="U79" s="65">
        <v>1574187</v>
      </c>
      <c r="V79" s="65">
        <v>439252</v>
      </c>
      <c r="W79" s="65">
        <v>1034532</v>
      </c>
      <c r="X79" s="65">
        <v>100403</v>
      </c>
      <c r="Y79" s="65">
        <v>0</v>
      </c>
      <c r="Z79" s="65">
        <v>193635</v>
      </c>
      <c r="AA79" s="65">
        <v>12121102</v>
      </c>
      <c r="AB79" s="65">
        <v>9280377</v>
      </c>
      <c r="AC79" s="65">
        <v>0</v>
      </c>
      <c r="AD79" s="65">
        <v>439252</v>
      </c>
      <c r="AE79" s="65">
        <v>2401473</v>
      </c>
    </row>
    <row r="80" spans="1:31" ht="15.75">
      <c r="A80" s="57">
        <v>37</v>
      </c>
      <c r="B80" s="68" t="s">
        <v>59</v>
      </c>
      <c r="C80" s="65"/>
      <c r="D80" s="65">
        <v>1092</v>
      </c>
      <c r="E80" s="65">
        <v>7300</v>
      </c>
      <c r="F80" s="65">
        <v>5500</v>
      </c>
      <c r="G80" s="65">
        <v>1800</v>
      </c>
      <c r="H80" s="65"/>
      <c r="I80" s="65">
        <v>7971600</v>
      </c>
      <c r="J80" s="65">
        <v>6729264</v>
      </c>
      <c r="K80" s="65">
        <v>1242336</v>
      </c>
      <c r="L80" s="65">
        <v>723264</v>
      </c>
      <c r="M80" s="65">
        <v>8694864</v>
      </c>
      <c r="N80" s="65">
        <v>6729264</v>
      </c>
      <c r="O80" s="65">
        <v>1965600</v>
      </c>
      <c r="P80" s="65">
        <v>887133</v>
      </c>
      <c r="Q80" s="65">
        <v>7807731</v>
      </c>
      <c r="R80" s="65">
        <v>6729264</v>
      </c>
      <c r="S80" s="65">
        <v>1078467</v>
      </c>
      <c r="T80" s="65">
        <v>1001048</v>
      </c>
      <c r="U80" s="65">
        <v>787982</v>
      </c>
      <c r="V80" s="65">
        <v>196560</v>
      </c>
      <c r="W80" s="65">
        <v>591422</v>
      </c>
      <c r="X80" s="65">
        <v>0</v>
      </c>
      <c r="Y80" s="65">
        <v>213066</v>
      </c>
      <c r="Z80" s="65">
        <v>0</v>
      </c>
      <c r="AA80" s="65">
        <v>8020797</v>
      </c>
      <c r="AB80" s="65">
        <v>6729264</v>
      </c>
      <c r="AC80" s="65">
        <v>213066</v>
      </c>
      <c r="AD80" s="65">
        <v>196560</v>
      </c>
      <c r="AE80" s="65">
        <v>881907</v>
      </c>
    </row>
    <row r="81" spans="1:31" ht="15.75">
      <c r="A81" s="57">
        <v>38</v>
      </c>
      <c r="B81" s="68" t="s">
        <v>60</v>
      </c>
      <c r="C81" s="65"/>
      <c r="D81" s="65">
        <v>1731</v>
      </c>
      <c r="E81" s="65">
        <v>7300</v>
      </c>
      <c r="F81" s="65">
        <v>5500</v>
      </c>
      <c r="G81" s="65">
        <v>1800</v>
      </c>
      <c r="H81" s="65"/>
      <c r="I81" s="65">
        <v>12636300</v>
      </c>
      <c r="J81" s="65">
        <v>8222337</v>
      </c>
      <c r="K81" s="65">
        <v>4413963</v>
      </c>
      <c r="L81" s="65">
        <v>0</v>
      </c>
      <c r="M81" s="65">
        <v>12636300</v>
      </c>
      <c r="N81" s="65">
        <v>8222337</v>
      </c>
      <c r="O81" s="65">
        <v>4413963</v>
      </c>
      <c r="P81" s="65">
        <v>1429659</v>
      </c>
      <c r="Q81" s="65">
        <v>11206641</v>
      </c>
      <c r="R81" s="65">
        <v>8222337</v>
      </c>
      <c r="S81" s="65">
        <v>2984304</v>
      </c>
      <c r="T81" s="65">
        <v>1223158</v>
      </c>
      <c r="U81" s="65">
        <v>1621881</v>
      </c>
      <c r="V81" s="65">
        <v>441396</v>
      </c>
      <c r="W81" s="65">
        <v>953106</v>
      </c>
      <c r="X81" s="65">
        <v>227379</v>
      </c>
      <c r="Y81" s="65">
        <v>0</v>
      </c>
      <c r="Z81" s="65">
        <v>398723</v>
      </c>
      <c r="AA81" s="65">
        <v>11206641</v>
      </c>
      <c r="AB81" s="65">
        <v>8222337</v>
      </c>
      <c r="AC81" s="65">
        <v>0</v>
      </c>
      <c r="AD81" s="65">
        <v>441396</v>
      </c>
      <c r="AE81" s="65">
        <v>2542908</v>
      </c>
    </row>
    <row r="82" spans="1:31" ht="15.75">
      <c r="A82" s="57">
        <v>39</v>
      </c>
      <c r="B82" s="68" t="s">
        <v>61</v>
      </c>
      <c r="C82" s="65"/>
      <c r="D82" s="65">
        <v>1610</v>
      </c>
      <c r="E82" s="65">
        <v>7300</v>
      </c>
      <c r="F82" s="65">
        <v>5500</v>
      </c>
      <c r="G82" s="65">
        <v>1800</v>
      </c>
      <c r="H82" s="65"/>
      <c r="I82" s="65">
        <v>11753000</v>
      </c>
      <c r="J82" s="65">
        <v>8443139</v>
      </c>
      <c r="K82" s="65">
        <v>3309861</v>
      </c>
      <c r="L82" s="65">
        <v>0</v>
      </c>
      <c r="M82" s="65">
        <v>11753000</v>
      </c>
      <c r="N82" s="65">
        <v>8443139</v>
      </c>
      <c r="O82" s="65">
        <v>3309861</v>
      </c>
      <c r="P82" s="65">
        <v>1310556</v>
      </c>
      <c r="Q82" s="65">
        <v>10442444</v>
      </c>
      <c r="R82" s="65">
        <v>8443139</v>
      </c>
      <c r="S82" s="65">
        <v>1999305</v>
      </c>
      <c r="T82" s="65">
        <v>1256004</v>
      </c>
      <c r="U82" s="65">
        <v>1346718</v>
      </c>
      <c r="V82" s="65">
        <v>330986</v>
      </c>
      <c r="W82" s="65">
        <v>873704</v>
      </c>
      <c r="X82" s="65">
        <v>142028</v>
      </c>
      <c r="Y82" s="65">
        <v>0</v>
      </c>
      <c r="Z82" s="65">
        <v>90714</v>
      </c>
      <c r="AA82" s="65">
        <v>10442444</v>
      </c>
      <c r="AB82" s="65">
        <v>8443139</v>
      </c>
      <c r="AC82" s="65">
        <v>0</v>
      </c>
      <c r="AD82" s="65">
        <v>330986</v>
      </c>
      <c r="AE82" s="65">
        <v>1668319</v>
      </c>
    </row>
    <row r="83" spans="1:31" ht="15.75">
      <c r="A83" s="57">
        <v>40</v>
      </c>
      <c r="B83" s="73" t="s">
        <v>62</v>
      </c>
      <c r="C83" s="65"/>
      <c r="D83" s="65">
        <v>1599</v>
      </c>
      <c r="E83" s="65">
        <v>7300</v>
      </c>
      <c r="F83" s="65">
        <v>5500</v>
      </c>
      <c r="G83" s="65">
        <v>1800</v>
      </c>
      <c r="H83" s="65"/>
      <c r="I83" s="65">
        <v>11672700</v>
      </c>
      <c r="J83" s="65">
        <v>6204886</v>
      </c>
      <c r="K83" s="65">
        <v>5467814</v>
      </c>
      <c r="L83" s="65">
        <v>0</v>
      </c>
      <c r="M83" s="65">
        <v>11672700</v>
      </c>
      <c r="N83" s="65">
        <v>6204886</v>
      </c>
      <c r="O83" s="65">
        <v>5467814</v>
      </c>
      <c r="P83" s="65">
        <v>1320135</v>
      </c>
      <c r="Q83" s="65">
        <v>10352565</v>
      </c>
      <c r="R83" s="65">
        <v>6204886</v>
      </c>
      <c r="S83" s="65">
        <v>4147679</v>
      </c>
      <c r="T83" s="65">
        <v>923041</v>
      </c>
      <c r="U83" s="65">
        <v>1642847</v>
      </c>
      <c r="V83" s="65">
        <v>546781</v>
      </c>
      <c r="W83" s="65">
        <v>880090</v>
      </c>
      <c r="X83" s="65">
        <v>215976</v>
      </c>
      <c r="Y83" s="65">
        <v>0</v>
      </c>
      <c r="Z83" s="65">
        <v>719806</v>
      </c>
      <c r="AA83" s="65">
        <v>10352565</v>
      </c>
      <c r="AB83" s="65">
        <v>6204886</v>
      </c>
      <c r="AC83" s="65">
        <v>0</v>
      </c>
      <c r="AD83" s="65">
        <v>546781</v>
      </c>
      <c r="AE83" s="65">
        <v>3600898</v>
      </c>
    </row>
    <row r="84" spans="1:31" ht="15.75">
      <c r="A84" s="57">
        <v>41</v>
      </c>
      <c r="B84" s="73" t="s">
        <v>63</v>
      </c>
      <c r="C84" s="65"/>
      <c r="D84" s="65">
        <v>1471</v>
      </c>
      <c r="E84" s="65">
        <v>7300</v>
      </c>
      <c r="F84" s="65">
        <v>5500</v>
      </c>
      <c r="G84" s="65">
        <v>1800</v>
      </c>
      <c r="H84" s="65"/>
      <c r="I84" s="65">
        <v>10738300</v>
      </c>
      <c r="J84" s="65">
        <v>6482043</v>
      </c>
      <c r="K84" s="65">
        <v>4256257</v>
      </c>
      <c r="L84" s="65">
        <v>0</v>
      </c>
      <c r="M84" s="65">
        <v>10738300</v>
      </c>
      <c r="N84" s="65">
        <v>6482043</v>
      </c>
      <c r="O84" s="65">
        <v>4256257</v>
      </c>
      <c r="P84" s="65">
        <v>1202025</v>
      </c>
      <c r="Q84" s="65">
        <v>9536275</v>
      </c>
      <c r="R84" s="65">
        <v>6482043</v>
      </c>
      <c r="S84" s="65">
        <v>3054232</v>
      </c>
      <c r="T84" s="65">
        <v>964271</v>
      </c>
      <c r="U84" s="65">
        <v>1473263</v>
      </c>
      <c r="V84" s="65">
        <v>425626</v>
      </c>
      <c r="W84" s="65">
        <v>801350</v>
      </c>
      <c r="X84" s="65">
        <v>246287</v>
      </c>
      <c r="Y84" s="65">
        <v>0</v>
      </c>
      <c r="Z84" s="65">
        <v>508992</v>
      </c>
      <c r="AA84" s="65">
        <v>9536275</v>
      </c>
      <c r="AB84" s="65">
        <v>6482043</v>
      </c>
      <c r="AC84" s="65">
        <v>0</v>
      </c>
      <c r="AD84" s="65">
        <v>425626</v>
      </c>
      <c r="AE84" s="65">
        <v>2628606</v>
      </c>
    </row>
    <row r="85" spans="1:31" ht="15.75">
      <c r="A85" s="57">
        <v>42</v>
      </c>
      <c r="B85" s="73" t="s">
        <v>64</v>
      </c>
      <c r="C85" s="65"/>
      <c r="D85" s="65">
        <v>1251</v>
      </c>
      <c r="E85" s="65">
        <v>7300</v>
      </c>
      <c r="F85" s="65">
        <v>5500</v>
      </c>
      <c r="G85" s="65">
        <v>1800</v>
      </c>
      <c r="H85" s="65"/>
      <c r="I85" s="65">
        <v>9132300</v>
      </c>
      <c r="J85" s="65">
        <v>6104057</v>
      </c>
      <c r="K85" s="65">
        <v>3028243</v>
      </c>
      <c r="L85" s="65">
        <v>0</v>
      </c>
      <c r="M85" s="65">
        <v>9132300</v>
      </c>
      <c r="N85" s="65">
        <v>6104057</v>
      </c>
      <c r="O85" s="65">
        <v>3028243</v>
      </c>
      <c r="P85" s="65">
        <v>471218</v>
      </c>
      <c r="Q85" s="65">
        <v>8661082</v>
      </c>
      <c r="R85" s="65">
        <v>6104057</v>
      </c>
      <c r="S85" s="65">
        <v>2557025</v>
      </c>
      <c r="T85" s="65">
        <v>908042</v>
      </c>
      <c r="U85" s="65">
        <v>616969</v>
      </c>
      <c r="V85" s="65">
        <v>302824</v>
      </c>
      <c r="W85" s="65">
        <v>314145</v>
      </c>
      <c r="X85" s="65">
        <v>0</v>
      </c>
      <c r="Y85" s="65">
        <v>291073</v>
      </c>
      <c r="Z85" s="65">
        <v>0</v>
      </c>
      <c r="AA85" s="65">
        <v>8952155</v>
      </c>
      <c r="AB85" s="65">
        <v>6104057</v>
      </c>
      <c r="AC85" s="65">
        <v>291073</v>
      </c>
      <c r="AD85" s="65">
        <v>302824</v>
      </c>
      <c r="AE85" s="65">
        <v>2254201</v>
      </c>
    </row>
    <row r="86" spans="1:31" ht="15.75">
      <c r="A86" s="57">
        <v>43</v>
      </c>
      <c r="B86" s="80" t="s">
        <v>65</v>
      </c>
      <c r="C86" s="65"/>
      <c r="D86" s="65">
        <v>1036</v>
      </c>
      <c r="E86" s="65">
        <v>7300</v>
      </c>
      <c r="F86" s="65">
        <v>5500</v>
      </c>
      <c r="G86" s="65">
        <v>1800</v>
      </c>
      <c r="H86" s="65"/>
      <c r="I86" s="65">
        <v>7562800</v>
      </c>
      <c r="J86" s="65">
        <v>4638692</v>
      </c>
      <c r="K86" s="65">
        <v>2924108</v>
      </c>
      <c r="L86" s="65">
        <v>0</v>
      </c>
      <c r="M86" s="65">
        <v>7562800</v>
      </c>
      <c r="N86" s="65">
        <v>4638692</v>
      </c>
      <c r="O86" s="65">
        <v>2924108</v>
      </c>
      <c r="P86" s="65">
        <v>403583</v>
      </c>
      <c r="Q86" s="65">
        <v>7159217</v>
      </c>
      <c r="R86" s="65">
        <v>4638692</v>
      </c>
      <c r="S86" s="65">
        <v>2520525</v>
      </c>
      <c r="T86" s="65">
        <v>690053</v>
      </c>
      <c r="U86" s="65">
        <v>561466</v>
      </c>
      <c r="V86" s="65">
        <v>292411</v>
      </c>
      <c r="W86" s="65">
        <v>269055</v>
      </c>
      <c r="X86" s="65">
        <v>0</v>
      </c>
      <c r="Y86" s="65">
        <v>128587</v>
      </c>
      <c r="Z86" s="65">
        <v>0</v>
      </c>
      <c r="AA86" s="65">
        <v>7287804</v>
      </c>
      <c r="AB86" s="65">
        <v>4638692</v>
      </c>
      <c r="AC86" s="65">
        <v>128587</v>
      </c>
      <c r="AD86" s="65">
        <v>292411</v>
      </c>
      <c r="AE86" s="65">
        <v>2228114</v>
      </c>
    </row>
    <row r="87" spans="1:31" ht="15.75">
      <c r="A87" s="57">
        <v>44</v>
      </c>
      <c r="B87" s="80" t="s">
        <v>66</v>
      </c>
      <c r="C87" s="65"/>
      <c r="D87" s="65">
        <v>1761</v>
      </c>
      <c r="E87" s="65">
        <v>7300</v>
      </c>
      <c r="F87" s="65">
        <v>5500</v>
      </c>
      <c r="G87" s="65">
        <v>1800</v>
      </c>
      <c r="H87" s="65"/>
      <c r="I87" s="65">
        <v>12855300</v>
      </c>
      <c r="J87" s="65">
        <v>9505390</v>
      </c>
      <c r="K87" s="65">
        <v>3349910</v>
      </c>
      <c r="L87" s="65">
        <v>0</v>
      </c>
      <c r="M87" s="65">
        <v>12855300</v>
      </c>
      <c r="N87" s="65">
        <v>9505390</v>
      </c>
      <c r="O87" s="65">
        <v>3349910</v>
      </c>
      <c r="P87" s="65">
        <v>1456659</v>
      </c>
      <c r="Q87" s="65">
        <v>11398641</v>
      </c>
      <c r="R87" s="65">
        <v>9505390</v>
      </c>
      <c r="S87" s="65">
        <v>1893251</v>
      </c>
      <c r="T87" s="65">
        <v>1414025</v>
      </c>
      <c r="U87" s="65">
        <v>1397821</v>
      </c>
      <c r="V87" s="65">
        <v>334991</v>
      </c>
      <c r="W87" s="65">
        <v>971106</v>
      </c>
      <c r="X87" s="65">
        <v>91724</v>
      </c>
      <c r="Y87" s="65">
        <v>16204</v>
      </c>
      <c r="Z87" s="65">
        <v>0</v>
      </c>
      <c r="AA87" s="65">
        <v>11414845</v>
      </c>
      <c r="AB87" s="65">
        <v>9505390</v>
      </c>
      <c r="AC87" s="65">
        <v>16204</v>
      </c>
      <c r="AD87" s="65">
        <v>334991</v>
      </c>
      <c r="AE87" s="65">
        <v>1558260</v>
      </c>
    </row>
    <row r="88" spans="1:31" ht="15.75">
      <c r="A88" s="57">
        <v>45</v>
      </c>
      <c r="B88" s="80" t="s">
        <v>67</v>
      </c>
      <c r="C88" s="65"/>
      <c r="D88" s="65">
        <v>1402</v>
      </c>
      <c r="E88" s="65">
        <v>7300</v>
      </c>
      <c r="F88" s="65">
        <v>5500</v>
      </c>
      <c r="G88" s="65">
        <v>1800</v>
      </c>
      <c r="H88" s="65"/>
      <c r="I88" s="65">
        <v>10234600</v>
      </c>
      <c r="J88" s="65">
        <v>7198730</v>
      </c>
      <c r="K88" s="65">
        <v>3035870</v>
      </c>
      <c r="L88" s="65">
        <v>0</v>
      </c>
      <c r="M88" s="65">
        <v>10234600</v>
      </c>
      <c r="N88" s="65">
        <v>7198730</v>
      </c>
      <c r="O88" s="65">
        <v>3035870</v>
      </c>
      <c r="P88" s="65">
        <v>1164965</v>
      </c>
      <c r="Q88" s="65">
        <v>9069635</v>
      </c>
      <c r="R88" s="65">
        <v>7198730</v>
      </c>
      <c r="S88" s="65">
        <v>1870905</v>
      </c>
      <c r="T88" s="65">
        <v>1070885</v>
      </c>
      <c r="U88" s="65">
        <v>1080230</v>
      </c>
      <c r="V88" s="65">
        <v>303587</v>
      </c>
      <c r="W88" s="65">
        <v>776643</v>
      </c>
      <c r="X88" s="65">
        <v>0</v>
      </c>
      <c r="Y88" s="65">
        <v>0</v>
      </c>
      <c r="Z88" s="65">
        <v>9345</v>
      </c>
      <c r="AA88" s="65">
        <v>9069635</v>
      </c>
      <c r="AB88" s="65">
        <v>7198730</v>
      </c>
      <c r="AC88" s="65">
        <v>0</v>
      </c>
      <c r="AD88" s="65">
        <v>303587</v>
      </c>
      <c r="AE88" s="65">
        <v>1567318</v>
      </c>
    </row>
    <row r="89" spans="1:31" ht="15.75">
      <c r="A89" s="57">
        <v>46</v>
      </c>
      <c r="B89" s="80" t="s">
        <v>68</v>
      </c>
      <c r="C89" s="65"/>
      <c r="D89" s="65">
        <v>1291</v>
      </c>
      <c r="E89" s="65">
        <v>7300</v>
      </c>
      <c r="F89" s="65">
        <v>5500</v>
      </c>
      <c r="G89" s="65">
        <v>1800</v>
      </c>
      <c r="H89" s="65"/>
      <c r="I89" s="65">
        <v>9424300</v>
      </c>
      <c r="J89" s="65">
        <v>8078826</v>
      </c>
      <c r="K89" s="65">
        <v>1345474</v>
      </c>
      <c r="L89" s="65">
        <v>978326</v>
      </c>
      <c r="M89" s="65">
        <v>10402626</v>
      </c>
      <c r="N89" s="65">
        <v>8078826</v>
      </c>
      <c r="O89" s="65">
        <v>2323800</v>
      </c>
      <c r="P89" s="65">
        <v>499905</v>
      </c>
      <c r="Q89" s="65">
        <v>9902721</v>
      </c>
      <c r="R89" s="65">
        <v>8078826</v>
      </c>
      <c r="S89" s="65">
        <v>1823895</v>
      </c>
      <c r="T89" s="65">
        <v>1201809</v>
      </c>
      <c r="U89" s="65">
        <v>565650</v>
      </c>
      <c r="V89" s="65">
        <v>232380</v>
      </c>
      <c r="W89" s="65">
        <v>333270</v>
      </c>
      <c r="X89" s="65">
        <v>0</v>
      </c>
      <c r="Y89" s="65">
        <v>636159</v>
      </c>
      <c r="Z89" s="65">
        <v>0</v>
      </c>
      <c r="AA89" s="65">
        <v>10538880</v>
      </c>
      <c r="AB89" s="65">
        <v>8078826</v>
      </c>
      <c r="AC89" s="65">
        <v>636159</v>
      </c>
      <c r="AD89" s="65">
        <v>232380</v>
      </c>
      <c r="AE89" s="65">
        <v>1591515</v>
      </c>
    </row>
    <row r="90" spans="1:31" ht="15.75">
      <c r="A90" s="57">
        <v>47</v>
      </c>
      <c r="B90" s="80" t="s">
        <v>69</v>
      </c>
      <c r="C90" s="65"/>
      <c r="D90" s="65">
        <v>1010</v>
      </c>
      <c r="E90" s="65">
        <v>7300</v>
      </c>
      <c r="F90" s="65">
        <v>5500</v>
      </c>
      <c r="G90" s="65">
        <v>1800</v>
      </c>
      <c r="H90" s="65"/>
      <c r="I90" s="65">
        <v>7373000</v>
      </c>
      <c r="J90" s="65">
        <v>5205146</v>
      </c>
      <c r="K90" s="65">
        <v>2167854</v>
      </c>
      <c r="L90" s="65">
        <v>0</v>
      </c>
      <c r="M90" s="65">
        <v>7373000</v>
      </c>
      <c r="N90" s="65">
        <v>5205146</v>
      </c>
      <c r="O90" s="65">
        <v>2167854</v>
      </c>
      <c r="P90" s="65">
        <v>368888</v>
      </c>
      <c r="Q90" s="65">
        <v>7004112</v>
      </c>
      <c r="R90" s="65">
        <v>5205146</v>
      </c>
      <c r="S90" s="65">
        <v>1798966</v>
      </c>
      <c r="T90" s="65">
        <v>774319</v>
      </c>
      <c r="U90" s="65">
        <v>462710</v>
      </c>
      <c r="V90" s="65">
        <v>216785</v>
      </c>
      <c r="W90" s="65">
        <v>245925</v>
      </c>
      <c r="X90" s="65">
        <v>0</v>
      </c>
      <c r="Y90" s="65">
        <v>311609</v>
      </c>
      <c r="Z90" s="65">
        <v>0</v>
      </c>
      <c r="AA90" s="65">
        <v>7315721</v>
      </c>
      <c r="AB90" s="65">
        <v>5205146</v>
      </c>
      <c r="AC90" s="65">
        <v>311609</v>
      </c>
      <c r="AD90" s="65">
        <v>216785</v>
      </c>
      <c r="AE90" s="65">
        <v>1582181</v>
      </c>
    </row>
    <row r="91" spans="1:31" ht="15.75">
      <c r="A91" s="57">
        <v>48</v>
      </c>
      <c r="B91" s="80" t="s">
        <v>70</v>
      </c>
      <c r="C91" s="65"/>
      <c r="D91" s="65">
        <v>1194</v>
      </c>
      <c r="E91" s="65">
        <v>7300</v>
      </c>
      <c r="F91" s="65">
        <v>5500</v>
      </c>
      <c r="G91" s="65">
        <v>1800</v>
      </c>
      <c r="H91" s="65"/>
      <c r="I91" s="65">
        <v>8716200</v>
      </c>
      <c r="J91" s="65">
        <v>5927236</v>
      </c>
      <c r="K91" s="65">
        <v>2788964</v>
      </c>
      <c r="L91" s="65">
        <v>0</v>
      </c>
      <c r="M91" s="65">
        <v>8716200</v>
      </c>
      <c r="N91" s="65">
        <v>5927236</v>
      </c>
      <c r="O91" s="65">
        <v>2788964</v>
      </c>
      <c r="P91" s="65">
        <v>951576</v>
      </c>
      <c r="Q91" s="65">
        <v>7764624</v>
      </c>
      <c r="R91" s="65">
        <v>5927236</v>
      </c>
      <c r="S91" s="65">
        <v>1837388</v>
      </c>
      <c r="T91" s="65">
        <v>881738</v>
      </c>
      <c r="U91" s="65">
        <v>950062</v>
      </c>
      <c r="V91" s="65">
        <v>278896</v>
      </c>
      <c r="W91" s="65">
        <v>634384</v>
      </c>
      <c r="X91" s="65">
        <v>36782</v>
      </c>
      <c r="Y91" s="65">
        <v>0</v>
      </c>
      <c r="Z91" s="65">
        <v>68324</v>
      </c>
      <c r="AA91" s="65">
        <v>7764624</v>
      </c>
      <c r="AB91" s="65">
        <v>5927236</v>
      </c>
      <c r="AC91" s="65">
        <v>0</v>
      </c>
      <c r="AD91" s="65">
        <v>278896</v>
      </c>
      <c r="AE91" s="65">
        <v>1558492</v>
      </c>
    </row>
    <row r="92" spans="1:31" ht="15.75">
      <c r="A92" s="57">
        <v>49</v>
      </c>
      <c r="B92" s="80" t="s">
        <v>71</v>
      </c>
      <c r="C92" s="65"/>
      <c r="D92" s="65">
        <v>1121</v>
      </c>
      <c r="E92" s="65">
        <v>7300</v>
      </c>
      <c r="F92" s="65">
        <v>5500</v>
      </c>
      <c r="G92" s="65">
        <v>1800</v>
      </c>
      <c r="H92" s="65"/>
      <c r="I92" s="65">
        <v>8183300</v>
      </c>
      <c r="J92" s="65">
        <v>5190132</v>
      </c>
      <c r="K92" s="65">
        <v>2993168</v>
      </c>
      <c r="L92" s="65">
        <v>0</v>
      </c>
      <c r="M92" s="65">
        <v>8183300</v>
      </c>
      <c r="N92" s="65">
        <v>5190132</v>
      </c>
      <c r="O92" s="65">
        <v>2993168</v>
      </c>
      <c r="P92" s="65">
        <v>435330</v>
      </c>
      <c r="Q92" s="65">
        <v>7747970</v>
      </c>
      <c r="R92" s="65">
        <v>5190132</v>
      </c>
      <c r="S92" s="65">
        <v>2557838</v>
      </c>
      <c r="T92" s="65">
        <v>772086</v>
      </c>
      <c r="U92" s="65">
        <v>589537</v>
      </c>
      <c r="V92" s="65">
        <v>299317</v>
      </c>
      <c r="W92" s="65">
        <v>290220</v>
      </c>
      <c r="X92" s="65">
        <v>0</v>
      </c>
      <c r="Y92" s="65">
        <v>182549</v>
      </c>
      <c r="Z92" s="65">
        <v>0</v>
      </c>
      <c r="AA92" s="65">
        <v>7930519</v>
      </c>
      <c r="AB92" s="65">
        <v>5190132</v>
      </c>
      <c r="AC92" s="65">
        <v>182549</v>
      </c>
      <c r="AD92" s="65">
        <v>299317</v>
      </c>
      <c r="AE92" s="65">
        <v>2258521</v>
      </c>
    </row>
    <row r="93" spans="1:31" ht="15.75">
      <c r="A93" s="57">
        <v>50</v>
      </c>
      <c r="B93" s="80" t="s">
        <v>72</v>
      </c>
      <c r="C93" s="65"/>
      <c r="D93" s="65">
        <v>1252</v>
      </c>
      <c r="E93" s="65">
        <v>7300</v>
      </c>
      <c r="F93" s="65">
        <v>5500</v>
      </c>
      <c r="G93" s="65">
        <v>1800</v>
      </c>
      <c r="H93" s="65"/>
      <c r="I93" s="65">
        <v>9139600</v>
      </c>
      <c r="J93" s="65">
        <v>6111337</v>
      </c>
      <c r="K93" s="65">
        <v>3028263</v>
      </c>
      <c r="L93" s="65">
        <v>0</v>
      </c>
      <c r="M93" s="65">
        <v>9139600</v>
      </c>
      <c r="N93" s="65">
        <v>6111337</v>
      </c>
      <c r="O93" s="65">
        <v>3028263</v>
      </c>
      <c r="P93" s="65">
        <v>490185</v>
      </c>
      <c r="Q93" s="65">
        <v>8649415</v>
      </c>
      <c r="R93" s="65">
        <v>6111337</v>
      </c>
      <c r="S93" s="65">
        <v>2538078</v>
      </c>
      <c r="T93" s="65">
        <v>909125</v>
      </c>
      <c r="U93" s="65">
        <v>629616</v>
      </c>
      <c r="V93" s="65">
        <v>302826</v>
      </c>
      <c r="W93" s="65">
        <v>326790</v>
      </c>
      <c r="X93" s="65">
        <v>0</v>
      </c>
      <c r="Y93" s="65">
        <v>279509</v>
      </c>
      <c r="Z93" s="65">
        <v>0</v>
      </c>
      <c r="AA93" s="65">
        <v>8928924</v>
      </c>
      <c r="AB93" s="65">
        <v>6111337</v>
      </c>
      <c r="AC93" s="65">
        <v>279509</v>
      </c>
      <c r="AD93" s="65">
        <v>302826</v>
      </c>
      <c r="AE93" s="65">
        <v>2235252</v>
      </c>
    </row>
    <row r="94" spans="1:31" ht="15.75">
      <c r="A94" s="57">
        <v>51</v>
      </c>
      <c r="B94" s="80" t="s">
        <v>73</v>
      </c>
      <c r="C94" s="65"/>
      <c r="D94" s="65">
        <v>1269</v>
      </c>
      <c r="E94" s="65">
        <v>7300</v>
      </c>
      <c r="F94" s="65">
        <v>5500</v>
      </c>
      <c r="G94" s="65">
        <v>1800</v>
      </c>
      <c r="H94" s="65"/>
      <c r="I94" s="65">
        <v>9263700</v>
      </c>
      <c r="J94" s="65">
        <v>6465540</v>
      </c>
      <c r="K94" s="65">
        <v>2798160</v>
      </c>
      <c r="L94" s="65">
        <v>0</v>
      </c>
      <c r="M94" s="65">
        <v>9263700</v>
      </c>
      <c r="N94" s="65">
        <v>6465540</v>
      </c>
      <c r="O94" s="65">
        <v>2798160</v>
      </c>
      <c r="P94" s="65">
        <v>490943</v>
      </c>
      <c r="Q94" s="65">
        <v>8772757</v>
      </c>
      <c r="R94" s="65">
        <v>6465540</v>
      </c>
      <c r="S94" s="65">
        <v>2307217</v>
      </c>
      <c r="T94" s="65">
        <v>961816</v>
      </c>
      <c r="U94" s="65">
        <v>607111</v>
      </c>
      <c r="V94" s="65">
        <v>279816</v>
      </c>
      <c r="W94" s="65">
        <v>327295</v>
      </c>
      <c r="X94" s="65">
        <v>0</v>
      </c>
      <c r="Y94" s="65">
        <v>354705</v>
      </c>
      <c r="Z94" s="65">
        <v>0</v>
      </c>
      <c r="AA94" s="65">
        <v>9127462</v>
      </c>
      <c r="AB94" s="65">
        <v>6465540</v>
      </c>
      <c r="AC94" s="65">
        <v>354705</v>
      </c>
      <c r="AD94" s="65">
        <v>279816</v>
      </c>
      <c r="AE94" s="65">
        <v>2027401</v>
      </c>
    </row>
    <row r="95" spans="1:31" ht="15.75">
      <c r="A95" s="57">
        <v>52</v>
      </c>
      <c r="B95" s="81" t="s">
        <v>74</v>
      </c>
      <c r="C95" s="65"/>
      <c r="D95" s="65">
        <v>1868</v>
      </c>
      <c r="E95" s="65">
        <v>7300</v>
      </c>
      <c r="F95" s="65">
        <v>5500</v>
      </c>
      <c r="G95" s="65">
        <v>1800</v>
      </c>
      <c r="H95" s="65"/>
      <c r="I95" s="65">
        <v>13636400</v>
      </c>
      <c r="J95" s="65">
        <v>12034551</v>
      </c>
      <c r="K95" s="65">
        <v>1601849</v>
      </c>
      <c r="L95" s="65">
        <v>1760551</v>
      </c>
      <c r="M95" s="65">
        <v>15396951</v>
      </c>
      <c r="N95" s="65">
        <v>12034551</v>
      </c>
      <c r="O95" s="65">
        <v>3362400</v>
      </c>
      <c r="P95" s="65">
        <v>1537709</v>
      </c>
      <c r="Q95" s="65">
        <v>13859242</v>
      </c>
      <c r="R95" s="65">
        <v>12034551</v>
      </c>
      <c r="S95" s="65">
        <v>1824691</v>
      </c>
      <c r="T95" s="65">
        <v>1790264</v>
      </c>
      <c r="U95" s="65">
        <v>1361379</v>
      </c>
      <c r="V95" s="65">
        <v>336240</v>
      </c>
      <c r="W95" s="65">
        <v>1025139</v>
      </c>
      <c r="X95" s="65">
        <v>0</v>
      </c>
      <c r="Y95" s="65">
        <v>428885</v>
      </c>
      <c r="Z95" s="65">
        <v>0</v>
      </c>
      <c r="AA95" s="65">
        <v>14288127</v>
      </c>
      <c r="AB95" s="65">
        <v>12034551</v>
      </c>
      <c r="AC95" s="65">
        <v>428885</v>
      </c>
      <c r="AD95" s="65">
        <v>336240</v>
      </c>
      <c r="AE95" s="65">
        <v>1488451</v>
      </c>
    </row>
    <row r="96" spans="1:31" ht="15.75">
      <c r="A96" s="57">
        <v>53</v>
      </c>
      <c r="B96" s="81" t="s">
        <v>75</v>
      </c>
      <c r="C96" s="65"/>
      <c r="D96" s="65">
        <v>1434</v>
      </c>
      <c r="E96" s="65"/>
      <c r="F96" s="65"/>
      <c r="G96" s="65"/>
      <c r="H96" s="65"/>
      <c r="I96" s="65">
        <v>25812000</v>
      </c>
      <c r="J96" s="65">
        <v>18397931</v>
      </c>
      <c r="K96" s="65">
        <v>7414069</v>
      </c>
      <c r="L96" s="65">
        <v>4057931</v>
      </c>
      <c r="M96" s="65">
        <v>29869931</v>
      </c>
      <c r="N96" s="65">
        <v>18397931</v>
      </c>
      <c r="O96" s="65">
        <v>11472000</v>
      </c>
      <c r="P96" s="65">
        <v>1196073</v>
      </c>
      <c r="Q96" s="65">
        <v>28673858</v>
      </c>
      <c r="R96" s="65">
        <v>18397931</v>
      </c>
      <c r="S96" s="65">
        <v>10275927</v>
      </c>
      <c r="T96" s="65">
        <v>2736882</v>
      </c>
      <c r="U96" s="65">
        <v>1944582</v>
      </c>
      <c r="V96" s="65">
        <v>1147200</v>
      </c>
      <c r="W96" s="65">
        <v>797382</v>
      </c>
      <c r="X96" s="65"/>
      <c r="Y96" s="65">
        <v>792300</v>
      </c>
      <c r="Z96" s="65">
        <v>0</v>
      </c>
      <c r="AA96" s="65">
        <v>29466158</v>
      </c>
      <c r="AB96" s="65">
        <v>18397931</v>
      </c>
      <c r="AC96" s="65">
        <v>792300</v>
      </c>
      <c r="AD96" s="65">
        <v>1147200</v>
      </c>
      <c r="AE96" s="65">
        <v>9128727</v>
      </c>
    </row>
    <row r="97" spans="1:31" ht="15.75">
      <c r="A97" s="57"/>
      <c r="B97" s="79" t="s">
        <v>209</v>
      </c>
      <c r="C97" s="65"/>
      <c r="D97" s="65">
        <v>1434</v>
      </c>
      <c r="E97" s="65">
        <v>18000</v>
      </c>
      <c r="F97" s="65">
        <v>10000</v>
      </c>
      <c r="G97" s="65">
        <v>8000</v>
      </c>
      <c r="H97" s="65"/>
      <c r="I97" s="65"/>
      <c r="J97" s="65"/>
      <c r="K97" s="65"/>
      <c r="L97" s="65"/>
      <c r="M97" s="65"/>
      <c r="N97" s="65"/>
      <c r="O97" s="65"/>
      <c r="P97" s="65"/>
      <c r="Q97" s="65"/>
      <c r="R97" s="65"/>
      <c r="S97" s="65"/>
      <c r="T97" s="65"/>
      <c r="U97" s="65"/>
      <c r="V97" s="65"/>
      <c r="W97" s="65"/>
      <c r="X97" s="65"/>
      <c r="Y97" s="65"/>
      <c r="Z97" s="65"/>
      <c r="AA97" s="65"/>
      <c r="AB97" s="65"/>
      <c r="AC97" s="65"/>
      <c r="AD97" s="65"/>
      <c r="AE97" s="65"/>
    </row>
    <row r="98" spans="1:31" ht="15.75">
      <c r="A98" s="57"/>
      <c r="B98" s="79" t="s">
        <v>213</v>
      </c>
      <c r="C98" s="65"/>
      <c r="D98" s="65">
        <v>0</v>
      </c>
      <c r="E98" s="65">
        <v>7300</v>
      </c>
      <c r="F98" s="65">
        <v>5500</v>
      </c>
      <c r="G98" s="65">
        <v>1800</v>
      </c>
      <c r="H98" s="65"/>
      <c r="I98" s="65"/>
      <c r="J98" s="65"/>
      <c r="K98" s="65"/>
      <c r="L98" s="65"/>
      <c r="M98" s="65"/>
      <c r="N98" s="65"/>
      <c r="O98" s="65"/>
      <c r="P98" s="65"/>
      <c r="Q98" s="65"/>
      <c r="R98" s="65"/>
      <c r="S98" s="65"/>
      <c r="T98" s="65"/>
      <c r="U98" s="65"/>
      <c r="V98" s="65"/>
      <c r="W98" s="65"/>
      <c r="X98" s="65"/>
      <c r="Y98" s="65"/>
      <c r="Z98" s="65"/>
      <c r="AA98" s="65"/>
      <c r="AB98" s="65"/>
      <c r="AC98" s="65"/>
      <c r="AD98" s="65"/>
      <c r="AE98" s="65"/>
    </row>
    <row r="99" spans="1:31" ht="15.75">
      <c r="A99" s="57">
        <v>54</v>
      </c>
      <c r="B99" s="81" t="s">
        <v>76</v>
      </c>
      <c r="C99" s="65"/>
      <c r="D99" s="65">
        <v>1646</v>
      </c>
      <c r="E99" s="65">
        <v>7300</v>
      </c>
      <c r="F99" s="65">
        <v>5500</v>
      </c>
      <c r="G99" s="65">
        <v>1800</v>
      </c>
      <c r="H99" s="65"/>
      <c r="I99" s="65">
        <v>12015800</v>
      </c>
      <c r="J99" s="65">
        <v>9155159</v>
      </c>
      <c r="K99" s="65">
        <v>2860641</v>
      </c>
      <c r="L99" s="65">
        <v>102159</v>
      </c>
      <c r="M99" s="65">
        <v>12117959</v>
      </c>
      <c r="N99" s="65">
        <v>9155159</v>
      </c>
      <c r="O99" s="65">
        <v>2962800</v>
      </c>
      <c r="P99" s="65">
        <v>1366263</v>
      </c>
      <c r="Q99" s="65">
        <v>10751696</v>
      </c>
      <c r="R99" s="65">
        <v>9155159</v>
      </c>
      <c r="S99" s="65">
        <v>1596537</v>
      </c>
      <c r="T99" s="65">
        <v>1361924</v>
      </c>
      <c r="U99" s="65">
        <v>1207122</v>
      </c>
      <c r="V99" s="65">
        <v>296280</v>
      </c>
      <c r="W99" s="65">
        <v>910842</v>
      </c>
      <c r="X99" s="65"/>
      <c r="Y99" s="65">
        <v>154802</v>
      </c>
      <c r="Z99" s="65">
        <v>0</v>
      </c>
      <c r="AA99" s="65">
        <v>10906498</v>
      </c>
      <c r="AB99" s="65">
        <v>9155159</v>
      </c>
      <c r="AC99" s="65">
        <v>154802</v>
      </c>
      <c r="AD99" s="65">
        <v>296280</v>
      </c>
      <c r="AE99" s="65">
        <v>1300257</v>
      </c>
    </row>
    <row r="100" spans="1:31" ht="15.75">
      <c r="A100" s="57">
        <v>55</v>
      </c>
      <c r="B100" s="81" t="s">
        <v>77</v>
      </c>
      <c r="C100" s="65"/>
      <c r="D100" s="65">
        <v>1566</v>
      </c>
      <c r="E100" s="65">
        <v>7300</v>
      </c>
      <c r="F100" s="65">
        <v>5500</v>
      </c>
      <c r="G100" s="65">
        <v>1800</v>
      </c>
      <c r="H100" s="65"/>
      <c r="I100" s="65">
        <v>11431800</v>
      </c>
      <c r="J100" s="65">
        <v>8963852</v>
      </c>
      <c r="K100" s="65">
        <v>2467948</v>
      </c>
      <c r="L100" s="65">
        <v>350852</v>
      </c>
      <c r="M100" s="65">
        <v>11782652</v>
      </c>
      <c r="N100" s="65">
        <v>8963852</v>
      </c>
      <c r="O100" s="65">
        <v>2818800</v>
      </c>
      <c r="P100" s="65">
        <v>1281726</v>
      </c>
      <c r="Q100" s="65">
        <v>10500926</v>
      </c>
      <c r="R100" s="65">
        <v>8963852</v>
      </c>
      <c r="S100" s="65">
        <v>1537074</v>
      </c>
      <c r="T100" s="65">
        <v>1333466</v>
      </c>
      <c r="U100" s="65">
        <v>1136364</v>
      </c>
      <c r="V100" s="65">
        <v>281880</v>
      </c>
      <c r="W100" s="65">
        <v>854484</v>
      </c>
      <c r="X100" s="65"/>
      <c r="Y100" s="65">
        <v>197102</v>
      </c>
      <c r="Z100" s="65">
        <v>0</v>
      </c>
      <c r="AA100" s="65">
        <v>10698028</v>
      </c>
      <c r="AB100" s="65">
        <v>8963852</v>
      </c>
      <c r="AC100" s="65">
        <v>197102</v>
      </c>
      <c r="AD100" s="65">
        <v>281880</v>
      </c>
      <c r="AE100" s="65">
        <v>1255194</v>
      </c>
    </row>
    <row r="101" spans="1:31" ht="15.75">
      <c r="A101" s="57">
        <v>56</v>
      </c>
      <c r="B101" s="81" t="s">
        <v>78</v>
      </c>
      <c r="C101" s="65"/>
      <c r="D101" s="65">
        <v>1531</v>
      </c>
      <c r="E101" s="65"/>
      <c r="F101" s="65"/>
      <c r="G101" s="65"/>
      <c r="H101" s="65"/>
      <c r="I101" s="65">
        <v>14753000</v>
      </c>
      <c r="J101" s="65">
        <v>14704702</v>
      </c>
      <c r="K101" s="65">
        <v>48298</v>
      </c>
      <c r="L101" s="65">
        <v>5447102</v>
      </c>
      <c r="M101" s="65">
        <v>20200102</v>
      </c>
      <c r="N101" s="65">
        <v>14704702</v>
      </c>
      <c r="O101" s="65">
        <v>5495400</v>
      </c>
      <c r="P101" s="65">
        <v>1261173</v>
      </c>
      <c r="Q101" s="65">
        <v>18938929</v>
      </c>
      <c r="R101" s="65">
        <v>14704702</v>
      </c>
      <c r="S101" s="65">
        <v>4234227</v>
      </c>
      <c r="T101" s="65">
        <v>2187476</v>
      </c>
      <c r="U101" s="65">
        <v>1390322</v>
      </c>
      <c r="V101" s="65">
        <v>549540</v>
      </c>
      <c r="W101" s="65">
        <v>840782</v>
      </c>
      <c r="X101" s="65"/>
      <c r="Y101" s="65">
        <v>797154</v>
      </c>
      <c r="Z101" s="65">
        <v>0</v>
      </c>
      <c r="AA101" s="65">
        <v>19736083</v>
      </c>
      <c r="AB101" s="65">
        <v>14704702</v>
      </c>
      <c r="AC101" s="65">
        <v>797154</v>
      </c>
      <c r="AD101" s="65">
        <v>549540</v>
      </c>
      <c r="AE101" s="65">
        <v>3684687</v>
      </c>
    </row>
    <row r="102" spans="1:31" ht="15.75">
      <c r="A102" s="57"/>
      <c r="B102" s="82" t="s">
        <v>214</v>
      </c>
      <c r="C102" s="70"/>
      <c r="D102" s="65">
        <v>761</v>
      </c>
      <c r="E102" s="65">
        <v>12000</v>
      </c>
      <c r="F102" s="65">
        <v>6600</v>
      </c>
      <c r="G102" s="65">
        <v>5400</v>
      </c>
      <c r="H102" s="65"/>
      <c r="I102" s="70"/>
      <c r="J102" s="70"/>
      <c r="K102" s="70"/>
      <c r="L102" s="65"/>
      <c r="M102" s="65"/>
      <c r="N102" s="65"/>
      <c r="O102" s="65"/>
      <c r="P102" s="65"/>
      <c r="Q102" s="65"/>
      <c r="R102" s="65"/>
      <c r="S102" s="65"/>
      <c r="T102" s="65"/>
      <c r="U102" s="65"/>
      <c r="V102" s="65"/>
      <c r="W102" s="65"/>
      <c r="X102" s="65"/>
      <c r="Y102" s="65"/>
      <c r="Z102" s="65"/>
      <c r="AA102" s="65"/>
      <c r="AB102" s="65"/>
      <c r="AC102" s="65"/>
      <c r="AD102" s="65"/>
      <c r="AE102" s="65"/>
    </row>
    <row r="103" spans="1:31" ht="15.75">
      <c r="A103" s="57"/>
      <c r="B103" s="82" t="s">
        <v>215</v>
      </c>
      <c r="C103" s="70"/>
      <c r="D103" s="65">
        <v>770</v>
      </c>
      <c r="E103" s="65">
        <v>7300</v>
      </c>
      <c r="F103" s="65">
        <v>5500</v>
      </c>
      <c r="G103" s="65">
        <v>1800</v>
      </c>
      <c r="H103" s="65"/>
      <c r="I103" s="70"/>
      <c r="J103" s="65"/>
      <c r="K103" s="65"/>
      <c r="L103" s="65"/>
      <c r="M103" s="65"/>
      <c r="N103" s="65"/>
      <c r="O103" s="65"/>
      <c r="P103" s="65"/>
      <c r="Q103" s="65"/>
      <c r="R103" s="65"/>
      <c r="S103" s="65"/>
      <c r="T103" s="65"/>
      <c r="U103" s="65"/>
      <c r="V103" s="65"/>
      <c r="W103" s="65"/>
      <c r="X103" s="65"/>
      <c r="Y103" s="65"/>
      <c r="Z103" s="65"/>
      <c r="AA103" s="65"/>
      <c r="AB103" s="65"/>
      <c r="AC103" s="65"/>
      <c r="AD103" s="65"/>
      <c r="AE103" s="65"/>
    </row>
    <row r="104" spans="1:31" ht="15.75">
      <c r="A104" s="57">
        <v>57</v>
      </c>
      <c r="B104" s="81" t="s">
        <v>79</v>
      </c>
      <c r="C104" s="65"/>
      <c r="D104" s="65">
        <v>1612</v>
      </c>
      <c r="E104" s="65">
        <v>7300</v>
      </c>
      <c r="F104" s="65">
        <v>5500</v>
      </c>
      <c r="G104" s="65">
        <v>1800</v>
      </c>
      <c r="H104" s="65"/>
      <c r="I104" s="65">
        <v>11767600</v>
      </c>
      <c r="J104" s="65">
        <v>7992559</v>
      </c>
      <c r="K104" s="65">
        <v>3775041</v>
      </c>
      <c r="L104" s="65">
        <v>0</v>
      </c>
      <c r="M104" s="65">
        <v>11767600</v>
      </c>
      <c r="N104" s="65">
        <v>7992559</v>
      </c>
      <c r="O104" s="65">
        <v>3775041</v>
      </c>
      <c r="P104" s="65">
        <v>1310091</v>
      </c>
      <c r="Q104" s="65">
        <v>10457509</v>
      </c>
      <c r="R104" s="65">
        <v>7992559</v>
      </c>
      <c r="S104" s="65">
        <v>2464950</v>
      </c>
      <c r="T104" s="65">
        <v>1188976</v>
      </c>
      <c r="U104" s="65">
        <v>1384513</v>
      </c>
      <c r="V104" s="65">
        <v>377504</v>
      </c>
      <c r="W104" s="65">
        <v>873394</v>
      </c>
      <c r="X104" s="65">
        <v>133615</v>
      </c>
      <c r="Y104" s="65">
        <v>0</v>
      </c>
      <c r="Z104" s="65">
        <v>195537</v>
      </c>
      <c r="AA104" s="65">
        <v>10457509</v>
      </c>
      <c r="AB104" s="65">
        <v>7992559</v>
      </c>
      <c r="AC104" s="65">
        <v>0</v>
      </c>
      <c r="AD104" s="65">
        <v>377504</v>
      </c>
      <c r="AE104" s="65">
        <v>2087446</v>
      </c>
    </row>
    <row r="105" spans="1:31" ht="15.75">
      <c r="A105" s="57">
        <v>58</v>
      </c>
      <c r="B105" s="81" t="s">
        <v>80</v>
      </c>
      <c r="C105" s="65"/>
      <c r="D105" s="65">
        <v>1297</v>
      </c>
      <c r="E105" s="65">
        <v>7300</v>
      </c>
      <c r="F105" s="65">
        <v>5500</v>
      </c>
      <c r="G105" s="65">
        <v>1800</v>
      </c>
      <c r="H105" s="65"/>
      <c r="I105" s="65">
        <v>9468100</v>
      </c>
      <c r="J105" s="65">
        <v>6525845</v>
      </c>
      <c r="K105" s="65">
        <v>2942255</v>
      </c>
      <c r="L105" s="65">
        <v>0</v>
      </c>
      <c r="M105" s="65">
        <v>9468100</v>
      </c>
      <c r="N105" s="65">
        <v>6525845</v>
      </c>
      <c r="O105" s="65">
        <v>2942255</v>
      </c>
      <c r="P105" s="65">
        <v>1039973</v>
      </c>
      <c r="Q105" s="65">
        <v>8428127</v>
      </c>
      <c r="R105" s="65">
        <v>6525845</v>
      </c>
      <c r="S105" s="65">
        <v>1902282</v>
      </c>
      <c r="T105" s="65">
        <v>970787</v>
      </c>
      <c r="U105" s="65">
        <v>1058371</v>
      </c>
      <c r="V105" s="65">
        <v>294226</v>
      </c>
      <c r="W105" s="65">
        <v>693315</v>
      </c>
      <c r="X105" s="65">
        <v>70830</v>
      </c>
      <c r="Y105" s="65">
        <v>0</v>
      </c>
      <c r="Z105" s="65">
        <v>87584</v>
      </c>
      <c r="AA105" s="65">
        <v>8428127</v>
      </c>
      <c r="AB105" s="65">
        <v>6525845</v>
      </c>
      <c r="AC105" s="65">
        <v>0</v>
      </c>
      <c r="AD105" s="65">
        <v>294226</v>
      </c>
      <c r="AE105" s="65">
        <v>1608056</v>
      </c>
    </row>
    <row r="106" spans="1:31" ht="15.75">
      <c r="A106" s="57">
        <v>59</v>
      </c>
      <c r="B106" s="81" t="s">
        <v>81</v>
      </c>
      <c r="C106" s="65"/>
      <c r="D106" s="65">
        <v>1624</v>
      </c>
      <c r="E106" s="65">
        <v>8030.000000000001</v>
      </c>
      <c r="F106" s="65">
        <v>6050.000000000001</v>
      </c>
      <c r="G106" s="65">
        <v>1980.0000000000002</v>
      </c>
      <c r="H106" s="65"/>
      <c r="I106" s="65">
        <v>13040720.000000002</v>
      </c>
      <c r="J106" s="65">
        <v>8664376</v>
      </c>
      <c r="K106" s="65">
        <v>4376344.000000002</v>
      </c>
      <c r="L106" s="65">
        <v>0</v>
      </c>
      <c r="M106" s="65">
        <v>13040720.000000002</v>
      </c>
      <c r="N106" s="65">
        <v>8664376</v>
      </c>
      <c r="O106" s="65">
        <v>4376344.000000002</v>
      </c>
      <c r="P106" s="65">
        <v>161459</v>
      </c>
      <c r="Q106" s="65">
        <v>12879261.000000002</v>
      </c>
      <c r="R106" s="65">
        <v>8664376</v>
      </c>
      <c r="S106" s="65">
        <v>4214885.000000002</v>
      </c>
      <c r="T106" s="65">
        <v>1288915</v>
      </c>
      <c r="U106" s="65">
        <v>545273</v>
      </c>
      <c r="V106" s="65">
        <v>437634</v>
      </c>
      <c r="W106" s="65">
        <v>107639</v>
      </c>
      <c r="X106" s="65"/>
      <c r="Y106" s="65">
        <v>743642</v>
      </c>
      <c r="Z106" s="65">
        <v>0</v>
      </c>
      <c r="AA106" s="65">
        <v>13622903.000000002</v>
      </c>
      <c r="AB106" s="65">
        <v>8664376</v>
      </c>
      <c r="AC106" s="65">
        <v>743642</v>
      </c>
      <c r="AD106" s="65">
        <v>437634</v>
      </c>
      <c r="AE106" s="65">
        <v>3777251.000000002</v>
      </c>
    </row>
    <row r="107" spans="1:31" ht="15.75">
      <c r="A107" s="57">
        <v>60</v>
      </c>
      <c r="B107" s="81" t="s">
        <v>82</v>
      </c>
      <c r="C107" s="65"/>
      <c r="D107" s="65">
        <v>1242</v>
      </c>
      <c r="E107" s="65">
        <v>7300</v>
      </c>
      <c r="F107" s="65">
        <v>5500</v>
      </c>
      <c r="G107" s="65">
        <v>1800</v>
      </c>
      <c r="H107" s="65"/>
      <c r="I107" s="65">
        <v>9066600</v>
      </c>
      <c r="J107" s="65">
        <v>5633658</v>
      </c>
      <c r="K107" s="65">
        <v>3432942</v>
      </c>
      <c r="L107" s="65">
        <v>0</v>
      </c>
      <c r="M107" s="65">
        <v>9066600</v>
      </c>
      <c r="N107" s="65">
        <v>5633658</v>
      </c>
      <c r="O107" s="65">
        <v>3432942</v>
      </c>
      <c r="P107" s="65">
        <v>466875</v>
      </c>
      <c r="Q107" s="65">
        <v>8599725</v>
      </c>
      <c r="R107" s="65">
        <v>5633658</v>
      </c>
      <c r="S107" s="65">
        <v>2966067</v>
      </c>
      <c r="T107" s="65">
        <v>838065</v>
      </c>
      <c r="U107" s="65">
        <v>654544</v>
      </c>
      <c r="V107" s="65">
        <v>343294</v>
      </c>
      <c r="W107" s="65">
        <v>311250</v>
      </c>
      <c r="X107" s="65"/>
      <c r="Y107" s="65">
        <v>183521</v>
      </c>
      <c r="Z107" s="65">
        <v>0</v>
      </c>
      <c r="AA107" s="65">
        <v>8783246</v>
      </c>
      <c r="AB107" s="65">
        <v>5633658</v>
      </c>
      <c r="AC107" s="65">
        <v>183521</v>
      </c>
      <c r="AD107" s="65">
        <v>343294</v>
      </c>
      <c r="AE107" s="65">
        <v>2622773</v>
      </c>
    </row>
    <row r="108" spans="1:31" ht="15.75">
      <c r="A108" s="57">
        <v>61</v>
      </c>
      <c r="B108" s="81" t="s">
        <v>83</v>
      </c>
      <c r="C108" s="65"/>
      <c r="D108" s="65">
        <v>1928</v>
      </c>
      <c r="E108" s="65">
        <v>7300</v>
      </c>
      <c r="F108" s="65">
        <v>5500</v>
      </c>
      <c r="G108" s="65">
        <v>1800</v>
      </c>
      <c r="H108" s="65"/>
      <c r="I108" s="65">
        <v>14074400</v>
      </c>
      <c r="J108" s="65">
        <v>9390921</v>
      </c>
      <c r="K108" s="65">
        <v>4683479</v>
      </c>
      <c r="L108" s="65">
        <v>0</v>
      </c>
      <c r="M108" s="65">
        <v>14074400</v>
      </c>
      <c r="N108" s="65">
        <v>9390921</v>
      </c>
      <c r="O108" s="65">
        <v>4683479</v>
      </c>
      <c r="P108" s="65">
        <v>689378</v>
      </c>
      <c r="Q108" s="65">
        <v>13385022</v>
      </c>
      <c r="R108" s="65">
        <v>9390921</v>
      </c>
      <c r="S108" s="65">
        <v>3994101</v>
      </c>
      <c r="T108" s="65">
        <v>1396997</v>
      </c>
      <c r="U108" s="65">
        <v>927933</v>
      </c>
      <c r="V108" s="65">
        <v>468348</v>
      </c>
      <c r="W108" s="65">
        <v>459585</v>
      </c>
      <c r="X108" s="65"/>
      <c r="Y108" s="65">
        <v>469064</v>
      </c>
      <c r="Z108" s="65">
        <v>0</v>
      </c>
      <c r="AA108" s="65">
        <v>13854086</v>
      </c>
      <c r="AB108" s="65">
        <v>9390921</v>
      </c>
      <c r="AC108" s="65">
        <v>469064</v>
      </c>
      <c r="AD108" s="65">
        <v>468348</v>
      </c>
      <c r="AE108" s="65">
        <v>3525753</v>
      </c>
    </row>
    <row r="109" spans="1:31" ht="15.75">
      <c r="A109" s="57">
        <v>62</v>
      </c>
      <c r="B109" s="81" t="s">
        <v>84</v>
      </c>
      <c r="C109" s="65"/>
      <c r="D109" s="65">
        <v>1925</v>
      </c>
      <c r="E109" s="65">
        <v>7300</v>
      </c>
      <c r="F109" s="65">
        <v>5500</v>
      </c>
      <c r="G109" s="65">
        <v>1800</v>
      </c>
      <c r="H109" s="65"/>
      <c r="I109" s="65">
        <v>14052500</v>
      </c>
      <c r="J109" s="65">
        <v>9866764</v>
      </c>
      <c r="K109" s="65">
        <v>4185736</v>
      </c>
      <c r="L109" s="65">
        <v>0</v>
      </c>
      <c r="M109" s="65">
        <v>14052500</v>
      </c>
      <c r="N109" s="65">
        <v>9866764</v>
      </c>
      <c r="O109" s="65">
        <v>4185736</v>
      </c>
      <c r="P109" s="65">
        <v>1507809</v>
      </c>
      <c r="Q109" s="65">
        <v>12544691</v>
      </c>
      <c r="R109" s="65">
        <v>9866764</v>
      </c>
      <c r="S109" s="65">
        <v>2677927</v>
      </c>
      <c r="T109" s="65">
        <v>1467783</v>
      </c>
      <c r="U109" s="65">
        <v>1543619</v>
      </c>
      <c r="V109" s="65">
        <v>418574</v>
      </c>
      <c r="W109" s="65">
        <v>1005206</v>
      </c>
      <c r="X109" s="65">
        <v>119839</v>
      </c>
      <c r="Y109" s="65">
        <v>0</v>
      </c>
      <c r="Z109" s="65">
        <v>75836</v>
      </c>
      <c r="AA109" s="65">
        <v>12544691</v>
      </c>
      <c r="AB109" s="65">
        <v>9866764</v>
      </c>
      <c r="AC109" s="65">
        <v>0</v>
      </c>
      <c r="AD109" s="65">
        <v>418574</v>
      </c>
      <c r="AE109" s="65">
        <v>2259353</v>
      </c>
    </row>
    <row r="110" spans="1:31" ht="15.75">
      <c r="A110" s="57">
        <v>63</v>
      </c>
      <c r="B110" s="81" t="s">
        <v>85</v>
      </c>
      <c r="C110" s="65"/>
      <c r="D110" s="65">
        <v>845</v>
      </c>
      <c r="E110" s="65">
        <v>19200</v>
      </c>
      <c r="F110" s="65">
        <v>10800</v>
      </c>
      <c r="G110" s="65">
        <v>8400</v>
      </c>
      <c r="H110" s="65">
        <v>9815520</v>
      </c>
      <c r="I110" s="65">
        <v>26039520</v>
      </c>
      <c r="J110" s="65">
        <v>17759001</v>
      </c>
      <c r="K110" s="65">
        <v>8280519</v>
      </c>
      <c r="L110" s="65">
        <v>0</v>
      </c>
      <c r="M110" s="65">
        <v>26039520</v>
      </c>
      <c r="N110" s="65">
        <v>17759001</v>
      </c>
      <c r="O110" s="65">
        <v>8280519</v>
      </c>
      <c r="P110" s="65">
        <v>0</v>
      </c>
      <c r="Q110" s="65">
        <v>26039520</v>
      </c>
      <c r="R110" s="65">
        <v>17759001</v>
      </c>
      <c r="S110" s="65">
        <v>8280519</v>
      </c>
      <c r="T110" s="65">
        <v>2641835</v>
      </c>
      <c r="U110" s="65">
        <v>828052</v>
      </c>
      <c r="V110" s="65">
        <v>828052</v>
      </c>
      <c r="W110" s="65">
        <v>0</v>
      </c>
      <c r="X110" s="65"/>
      <c r="Y110" s="65">
        <v>1813783</v>
      </c>
      <c r="Z110" s="65">
        <v>0</v>
      </c>
      <c r="AA110" s="65">
        <v>27853303</v>
      </c>
      <c r="AB110" s="65">
        <v>17759001</v>
      </c>
      <c r="AC110" s="65">
        <v>1813783</v>
      </c>
      <c r="AD110" s="65">
        <v>828052</v>
      </c>
      <c r="AE110" s="65">
        <v>7452467</v>
      </c>
    </row>
    <row r="111" spans="1:31" ht="15.75">
      <c r="A111" s="57">
        <v>64</v>
      </c>
      <c r="B111" s="81" t="s">
        <v>86</v>
      </c>
      <c r="C111" s="65"/>
      <c r="D111" s="65">
        <v>1671</v>
      </c>
      <c r="E111" s="65">
        <v>7300</v>
      </c>
      <c r="F111" s="65">
        <v>5500</v>
      </c>
      <c r="G111" s="65">
        <v>1800</v>
      </c>
      <c r="H111" s="65"/>
      <c r="I111" s="65">
        <v>12198300</v>
      </c>
      <c r="J111" s="65">
        <v>8511150</v>
      </c>
      <c r="K111" s="65">
        <v>3687150</v>
      </c>
      <c r="L111" s="65">
        <v>0</v>
      </c>
      <c r="M111" s="65">
        <v>12198300</v>
      </c>
      <c r="N111" s="65">
        <v>8511150</v>
      </c>
      <c r="O111" s="65">
        <v>3687150</v>
      </c>
      <c r="P111" s="65">
        <v>636795</v>
      </c>
      <c r="Q111" s="65">
        <v>11561505</v>
      </c>
      <c r="R111" s="65">
        <v>8511150</v>
      </c>
      <c r="S111" s="65">
        <v>3050355</v>
      </c>
      <c r="T111" s="65">
        <v>1266121</v>
      </c>
      <c r="U111" s="65">
        <v>793245</v>
      </c>
      <c r="V111" s="65">
        <v>368715</v>
      </c>
      <c r="W111" s="65">
        <v>424530</v>
      </c>
      <c r="X111" s="65"/>
      <c r="Y111" s="65">
        <v>472876</v>
      </c>
      <c r="Z111" s="65">
        <v>0</v>
      </c>
      <c r="AA111" s="65">
        <v>12034381</v>
      </c>
      <c r="AB111" s="65">
        <v>8511150</v>
      </c>
      <c r="AC111" s="65">
        <v>472876</v>
      </c>
      <c r="AD111" s="65">
        <v>368715</v>
      </c>
      <c r="AE111" s="65">
        <v>2681640</v>
      </c>
    </row>
    <row r="112" spans="1:31" ht="15.75">
      <c r="A112" s="57">
        <v>65</v>
      </c>
      <c r="B112" s="81" t="s">
        <v>87</v>
      </c>
      <c r="C112" s="65"/>
      <c r="D112" s="65">
        <v>1806</v>
      </c>
      <c r="E112" s="65">
        <v>7300</v>
      </c>
      <c r="F112" s="65">
        <v>5500</v>
      </c>
      <c r="G112" s="65">
        <v>1800</v>
      </c>
      <c r="H112" s="65"/>
      <c r="I112" s="65">
        <v>13183800</v>
      </c>
      <c r="J112" s="65">
        <v>9362037</v>
      </c>
      <c r="K112" s="65">
        <v>3821763</v>
      </c>
      <c r="L112" s="65">
        <v>0</v>
      </c>
      <c r="M112" s="65">
        <v>13183800</v>
      </c>
      <c r="N112" s="65">
        <v>9362037</v>
      </c>
      <c r="O112" s="65">
        <v>3821763</v>
      </c>
      <c r="P112" s="65">
        <v>685845</v>
      </c>
      <c r="Q112" s="65">
        <v>12497955</v>
      </c>
      <c r="R112" s="65">
        <v>9362037</v>
      </c>
      <c r="S112" s="65">
        <v>3135918</v>
      </c>
      <c r="T112" s="65">
        <v>1392700</v>
      </c>
      <c r="U112" s="65">
        <v>839406</v>
      </c>
      <c r="V112" s="65">
        <v>382176</v>
      </c>
      <c r="W112" s="65">
        <v>457230</v>
      </c>
      <c r="X112" s="65"/>
      <c r="Y112" s="65">
        <v>553294</v>
      </c>
      <c r="Z112" s="65">
        <v>0</v>
      </c>
      <c r="AA112" s="65">
        <v>13051249</v>
      </c>
      <c r="AB112" s="65">
        <v>9362037</v>
      </c>
      <c r="AC112" s="65">
        <v>553294</v>
      </c>
      <c r="AD112" s="65">
        <v>382176</v>
      </c>
      <c r="AE112" s="65">
        <v>2753742</v>
      </c>
    </row>
    <row r="113" spans="1:31" ht="15.75">
      <c r="A113" s="57">
        <v>66</v>
      </c>
      <c r="B113" s="81" t="s">
        <v>88</v>
      </c>
      <c r="C113" s="65"/>
      <c r="D113" s="65">
        <v>1277</v>
      </c>
      <c r="E113" s="65">
        <v>7300</v>
      </c>
      <c r="F113" s="65">
        <v>5500</v>
      </c>
      <c r="G113" s="65">
        <v>1800</v>
      </c>
      <c r="H113" s="65"/>
      <c r="I113" s="65">
        <v>9322100</v>
      </c>
      <c r="J113" s="65">
        <v>6239923</v>
      </c>
      <c r="K113" s="65">
        <v>3082177</v>
      </c>
      <c r="L113" s="65">
        <v>0</v>
      </c>
      <c r="M113" s="65">
        <v>9322100</v>
      </c>
      <c r="N113" s="65">
        <v>6239923</v>
      </c>
      <c r="O113" s="65">
        <v>3082177</v>
      </c>
      <c r="P113" s="65">
        <v>486720</v>
      </c>
      <c r="Q113" s="65">
        <v>8835380</v>
      </c>
      <c r="R113" s="65">
        <v>6239923</v>
      </c>
      <c r="S113" s="65">
        <v>2595457</v>
      </c>
      <c r="T113" s="65">
        <v>928253</v>
      </c>
      <c r="U113" s="65">
        <v>632698</v>
      </c>
      <c r="V113" s="65">
        <v>308218</v>
      </c>
      <c r="W113" s="65">
        <v>324480</v>
      </c>
      <c r="X113" s="65"/>
      <c r="Y113" s="65">
        <v>295555</v>
      </c>
      <c r="Z113" s="65">
        <v>0</v>
      </c>
      <c r="AA113" s="65">
        <v>9130935</v>
      </c>
      <c r="AB113" s="65">
        <v>6239923</v>
      </c>
      <c r="AC113" s="65">
        <v>295555</v>
      </c>
      <c r="AD113" s="65">
        <v>308218</v>
      </c>
      <c r="AE113" s="65">
        <v>2287239</v>
      </c>
    </row>
    <row r="114" spans="1:31" ht="15.75">
      <c r="A114" s="57">
        <v>67</v>
      </c>
      <c r="B114" s="81" t="s">
        <v>89</v>
      </c>
      <c r="C114" s="65"/>
      <c r="D114" s="65">
        <v>1507</v>
      </c>
      <c r="E114" s="65">
        <v>7300</v>
      </c>
      <c r="F114" s="65">
        <v>5500</v>
      </c>
      <c r="G114" s="65">
        <v>1800</v>
      </c>
      <c r="H114" s="65"/>
      <c r="I114" s="65">
        <v>11001100</v>
      </c>
      <c r="J114" s="65">
        <v>8102304</v>
      </c>
      <c r="K114" s="65">
        <v>2898796</v>
      </c>
      <c r="L114" s="65">
        <v>0</v>
      </c>
      <c r="M114" s="65">
        <v>11001100</v>
      </c>
      <c r="N114" s="65">
        <v>8102304</v>
      </c>
      <c r="O114" s="65">
        <v>2898796</v>
      </c>
      <c r="P114" s="65">
        <v>1205280</v>
      </c>
      <c r="Q114" s="65">
        <v>9795820</v>
      </c>
      <c r="R114" s="65">
        <v>8102304</v>
      </c>
      <c r="S114" s="65">
        <v>1693516</v>
      </c>
      <c r="T114" s="65">
        <v>1205301</v>
      </c>
      <c r="U114" s="65">
        <v>1093400</v>
      </c>
      <c r="V114" s="65">
        <v>289880</v>
      </c>
      <c r="W114" s="65">
        <v>803520</v>
      </c>
      <c r="X114" s="65"/>
      <c r="Y114" s="65">
        <v>111901</v>
      </c>
      <c r="Z114" s="65">
        <v>0</v>
      </c>
      <c r="AA114" s="65">
        <v>9907721</v>
      </c>
      <c r="AB114" s="65">
        <v>8102304</v>
      </c>
      <c r="AC114" s="65">
        <v>111901</v>
      </c>
      <c r="AD114" s="65">
        <v>289880</v>
      </c>
      <c r="AE114" s="65">
        <v>1403636</v>
      </c>
    </row>
    <row r="115" spans="1:31" ht="15.75">
      <c r="A115" s="57">
        <v>68</v>
      </c>
      <c r="B115" s="81" t="s">
        <v>90</v>
      </c>
      <c r="C115" s="65"/>
      <c r="D115" s="65">
        <v>1539</v>
      </c>
      <c r="E115" s="65">
        <v>7300</v>
      </c>
      <c r="F115" s="65">
        <v>5500</v>
      </c>
      <c r="G115" s="65">
        <v>1800</v>
      </c>
      <c r="H115" s="65"/>
      <c r="I115" s="65">
        <v>11234700</v>
      </c>
      <c r="J115" s="65">
        <v>7459544</v>
      </c>
      <c r="K115" s="65">
        <v>3775156</v>
      </c>
      <c r="L115" s="65">
        <v>0</v>
      </c>
      <c r="M115" s="65">
        <v>11234700</v>
      </c>
      <c r="N115" s="65">
        <v>7459544</v>
      </c>
      <c r="O115" s="65">
        <v>3775156</v>
      </c>
      <c r="P115" s="65">
        <v>588443</v>
      </c>
      <c r="Q115" s="65">
        <v>10646257</v>
      </c>
      <c r="R115" s="65">
        <v>7459544</v>
      </c>
      <c r="S115" s="65">
        <v>3186713</v>
      </c>
      <c r="T115" s="65">
        <v>1109684</v>
      </c>
      <c r="U115" s="65">
        <v>769811</v>
      </c>
      <c r="V115" s="65">
        <v>377516</v>
      </c>
      <c r="W115" s="65">
        <v>392295</v>
      </c>
      <c r="X115" s="65"/>
      <c r="Y115" s="65">
        <v>339873</v>
      </c>
      <c r="Z115" s="65">
        <v>0</v>
      </c>
      <c r="AA115" s="65">
        <v>10986130</v>
      </c>
      <c r="AB115" s="65">
        <v>7459544</v>
      </c>
      <c r="AC115" s="65">
        <v>339873</v>
      </c>
      <c r="AD115" s="65">
        <v>377516</v>
      </c>
      <c r="AE115" s="65">
        <v>2809197</v>
      </c>
    </row>
    <row r="116" spans="1:31" ht="15.75">
      <c r="A116" s="57">
        <v>69</v>
      </c>
      <c r="B116" s="81" t="s">
        <v>91</v>
      </c>
      <c r="C116" s="65"/>
      <c r="D116" s="65">
        <v>1563</v>
      </c>
      <c r="E116" s="65">
        <v>7300</v>
      </c>
      <c r="F116" s="65">
        <v>5500</v>
      </c>
      <c r="G116" s="65">
        <v>1800</v>
      </c>
      <c r="H116" s="65"/>
      <c r="I116" s="65">
        <v>11409900</v>
      </c>
      <c r="J116" s="65">
        <v>7988216</v>
      </c>
      <c r="K116" s="65">
        <v>3421684</v>
      </c>
      <c r="L116" s="65">
        <v>0</v>
      </c>
      <c r="M116" s="65">
        <v>11409900</v>
      </c>
      <c r="N116" s="65">
        <v>7988216</v>
      </c>
      <c r="O116" s="65">
        <v>3421684</v>
      </c>
      <c r="P116" s="65">
        <v>615915</v>
      </c>
      <c r="Q116" s="65">
        <v>10793985</v>
      </c>
      <c r="R116" s="65">
        <v>7988216</v>
      </c>
      <c r="S116" s="65">
        <v>2805769</v>
      </c>
      <c r="T116" s="65">
        <v>1188330</v>
      </c>
      <c r="U116" s="65">
        <v>752778</v>
      </c>
      <c r="V116" s="65">
        <v>342168</v>
      </c>
      <c r="W116" s="65">
        <v>410610</v>
      </c>
      <c r="X116" s="65"/>
      <c r="Y116" s="65">
        <v>435552</v>
      </c>
      <c r="Z116" s="65">
        <v>0</v>
      </c>
      <c r="AA116" s="65">
        <v>11229537</v>
      </c>
      <c r="AB116" s="65">
        <v>7988216</v>
      </c>
      <c r="AC116" s="65">
        <v>435552</v>
      </c>
      <c r="AD116" s="65">
        <v>342168</v>
      </c>
      <c r="AE116" s="65">
        <v>2463601</v>
      </c>
    </row>
    <row r="117" spans="1:31" ht="15.75">
      <c r="A117" s="57">
        <v>70</v>
      </c>
      <c r="B117" s="81" t="s">
        <v>92</v>
      </c>
      <c r="C117" s="65"/>
      <c r="D117" s="65">
        <v>1825</v>
      </c>
      <c r="E117" s="65">
        <v>7300</v>
      </c>
      <c r="F117" s="65">
        <v>5500</v>
      </c>
      <c r="G117" s="65">
        <v>1800</v>
      </c>
      <c r="H117" s="65"/>
      <c r="I117" s="65">
        <v>13322500</v>
      </c>
      <c r="J117" s="65">
        <v>9978515</v>
      </c>
      <c r="K117" s="65">
        <v>3343985</v>
      </c>
      <c r="L117" s="65">
        <v>0</v>
      </c>
      <c r="M117" s="65">
        <v>13322500</v>
      </c>
      <c r="N117" s="65">
        <v>9978515</v>
      </c>
      <c r="O117" s="65">
        <v>3343985</v>
      </c>
      <c r="P117" s="65">
        <v>695115</v>
      </c>
      <c r="Q117" s="65">
        <v>12627385</v>
      </c>
      <c r="R117" s="65">
        <v>9978515</v>
      </c>
      <c r="S117" s="65">
        <v>2648870</v>
      </c>
      <c r="T117" s="65">
        <v>1484407</v>
      </c>
      <c r="U117" s="65">
        <v>797809</v>
      </c>
      <c r="V117" s="65">
        <v>334399</v>
      </c>
      <c r="W117" s="65">
        <v>463410</v>
      </c>
      <c r="X117" s="65"/>
      <c r="Y117" s="65">
        <v>686598</v>
      </c>
      <c r="Z117" s="65">
        <v>0</v>
      </c>
      <c r="AA117" s="65">
        <v>13313983</v>
      </c>
      <c r="AB117" s="65">
        <v>9978515</v>
      </c>
      <c r="AC117" s="65">
        <v>686598</v>
      </c>
      <c r="AD117" s="65">
        <v>334399</v>
      </c>
      <c r="AE117" s="65">
        <v>2314471</v>
      </c>
    </row>
    <row r="118" spans="1:31" ht="15.75">
      <c r="A118" s="57">
        <v>71</v>
      </c>
      <c r="B118" s="81" t="s">
        <v>93</v>
      </c>
      <c r="C118" s="65"/>
      <c r="D118" s="65">
        <v>1723</v>
      </c>
      <c r="E118" s="65">
        <v>7300</v>
      </c>
      <c r="F118" s="65">
        <v>5500</v>
      </c>
      <c r="G118" s="65">
        <v>1800</v>
      </c>
      <c r="H118" s="65"/>
      <c r="I118" s="65">
        <v>12577900</v>
      </c>
      <c r="J118" s="65">
        <v>9436703</v>
      </c>
      <c r="K118" s="65">
        <v>3141197</v>
      </c>
      <c r="L118" s="65">
        <v>0</v>
      </c>
      <c r="M118" s="65">
        <v>12577900</v>
      </c>
      <c r="N118" s="65">
        <v>9436703</v>
      </c>
      <c r="O118" s="65">
        <v>3141197</v>
      </c>
      <c r="P118" s="65">
        <v>677903</v>
      </c>
      <c r="Q118" s="65">
        <v>11899997</v>
      </c>
      <c r="R118" s="65">
        <v>9436703</v>
      </c>
      <c r="S118" s="65">
        <v>2463294</v>
      </c>
      <c r="T118" s="65">
        <v>1403807</v>
      </c>
      <c r="U118" s="65">
        <v>766055</v>
      </c>
      <c r="V118" s="65">
        <v>314120</v>
      </c>
      <c r="W118" s="65">
        <v>451935</v>
      </c>
      <c r="X118" s="65"/>
      <c r="Y118" s="65">
        <v>637752</v>
      </c>
      <c r="Z118" s="65">
        <v>0</v>
      </c>
      <c r="AA118" s="65">
        <v>12537749</v>
      </c>
      <c r="AB118" s="65">
        <v>9436703</v>
      </c>
      <c r="AC118" s="65">
        <v>637752</v>
      </c>
      <c r="AD118" s="65">
        <v>314120</v>
      </c>
      <c r="AE118" s="65">
        <v>2149174</v>
      </c>
    </row>
    <row r="119" spans="1:31" ht="15.75">
      <c r="A119" s="57">
        <v>72</v>
      </c>
      <c r="B119" s="81" t="s">
        <v>94</v>
      </c>
      <c r="C119" s="65"/>
      <c r="D119" s="65">
        <v>1613</v>
      </c>
      <c r="E119" s="65">
        <v>7300</v>
      </c>
      <c r="F119" s="65">
        <v>5500</v>
      </c>
      <c r="G119" s="65">
        <v>1800</v>
      </c>
      <c r="H119" s="65"/>
      <c r="I119" s="65">
        <v>11774900</v>
      </c>
      <c r="J119" s="65">
        <v>8115006</v>
      </c>
      <c r="K119" s="65">
        <v>3659894</v>
      </c>
      <c r="L119" s="65">
        <v>0</v>
      </c>
      <c r="M119" s="65">
        <v>11774900</v>
      </c>
      <c r="N119" s="65">
        <v>8115006</v>
      </c>
      <c r="O119" s="65">
        <v>3659894</v>
      </c>
      <c r="P119" s="65">
        <v>624510</v>
      </c>
      <c r="Q119" s="65">
        <v>11150390</v>
      </c>
      <c r="R119" s="65">
        <v>8115006</v>
      </c>
      <c r="S119" s="65">
        <v>3035384</v>
      </c>
      <c r="T119" s="65">
        <v>1207191</v>
      </c>
      <c r="U119" s="65">
        <v>782329</v>
      </c>
      <c r="V119" s="65">
        <v>365989</v>
      </c>
      <c r="W119" s="65">
        <v>416340</v>
      </c>
      <c r="X119" s="65"/>
      <c r="Y119" s="65">
        <v>424862</v>
      </c>
      <c r="Z119" s="65">
        <v>0</v>
      </c>
      <c r="AA119" s="65">
        <v>11575252</v>
      </c>
      <c r="AB119" s="65">
        <v>8115006</v>
      </c>
      <c r="AC119" s="65">
        <v>424862</v>
      </c>
      <c r="AD119" s="65">
        <v>365989</v>
      </c>
      <c r="AE119" s="65">
        <v>2669395</v>
      </c>
    </row>
    <row r="120" spans="1:31" ht="15.75">
      <c r="A120" s="57">
        <v>73</v>
      </c>
      <c r="B120" s="81" t="s">
        <v>95</v>
      </c>
      <c r="C120" s="65"/>
      <c r="D120" s="65">
        <v>1065</v>
      </c>
      <c r="E120" s="65">
        <v>8030.000000000001</v>
      </c>
      <c r="F120" s="65">
        <v>6050.000000000001</v>
      </c>
      <c r="G120" s="65">
        <v>1980.0000000000002</v>
      </c>
      <c r="H120" s="65"/>
      <c r="I120" s="65">
        <v>8551950.000000002</v>
      </c>
      <c r="J120" s="65">
        <v>4685580</v>
      </c>
      <c r="K120" s="65">
        <v>3866370.000000002</v>
      </c>
      <c r="L120" s="65">
        <v>0</v>
      </c>
      <c r="M120" s="65">
        <v>8551950.000000002</v>
      </c>
      <c r="N120" s="65">
        <v>4685580</v>
      </c>
      <c r="O120" s="65">
        <v>3866370.000000002</v>
      </c>
      <c r="P120" s="65">
        <v>105521</v>
      </c>
      <c r="Q120" s="65">
        <v>8446429.000000002</v>
      </c>
      <c r="R120" s="65">
        <v>4685580</v>
      </c>
      <c r="S120" s="65">
        <v>3760849.000000002</v>
      </c>
      <c r="T120" s="65">
        <v>697028</v>
      </c>
      <c r="U120" s="65">
        <v>456984</v>
      </c>
      <c r="V120" s="65">
        <v>386637</v>
      </c>
      <c r="W120" s="65">
        <v>70347</v>
      </c>
      <c r="X120" s="65"/>
      <c r="Y120" s="65">
        <v>240044</v>
      </c>
      <c r="Z120" s="65">
        <v>0</v>
      </c>
      <c r="AA120" s="65">
        <v>8686473.000000002</v>
      </c>
      <c r="AB120" s="65">
        <v>4685580</v>
      </c>
      <c r="AC120" s="65">
        <v>240044</v>
      </c>
      <c r="AD120" s="65">
        <v>386637</v>
      </c>
      <c r="AE120" s="65">
        <v>3374212.000000002</v>
      </c>
    </row>
    <row r="121" spans="1:31" ht="15.75">
      <c r="A121" s="57">
        <v>74</v>
      </c>
      <c r="B121" s="81" t="s">
        <v>96</v>
      </c>
      <c r="C121" s="65"/>
      <c r="D121" s="65">
        <v>1781</v>
      </c>
      <c r="E121" s="65">
        <v>7300</v>
      </c>
      <c r="F121" s="65">
        <v>5500</v>
      </c>
      <c r="G121" s="65">
        <v>1800</v>
      </c>
      <c r="H121" s="65"/>
      <c r="I121" s="65">
        <v>13001300</v>
      </c>
      <c r="J121" s="65">
        <v>10596085</v>
      </c>
      <c r="K121" s="65">
        <v>2405215</v>
      </c>
      <c r="L121" s="65">
        <v>800585</v>
      </c>
      <c r="M121" s="65">
        <v>13801885</v>
      </c>
      <c r="N121" s="65">
        <v>10596085</v>
      </c>
      <c r="O121" s="65">
        <v>3205800</v>
      </c>
      <c r="P121" s="65">
        <v>706118</v>
      </c>
      <c r="Q121" s="65">
        <v>13095767</v>
      </c>
      <c r="R121" s="65">
        <v>10596085</v>
      </c>
      <c r="S121" s="65">
        <v>2499682</v>
      </c>
      <c r="T121" s="65">
        <v>1576277</v>
      </c>
      <c r="U121" s="65">
        <v>791325</v>
      </c>
      <c r="V121" s="65">
        <v>320580</v>
      </c>
      <c r="W121" s="65">
        <v>470745</v>
      </c>
      <c r="X121" s="65"/>
      <c r="Y121" s="65">
        <v>784952</v>
      </c>
      <c r="Z121" s="65">
        <v>0</v>
      </c>
      <c r="AA121" s="65">
        <v>13880719</v>
      </c>
      <c r="AB121" s="65">
        <v>10596085</v>
      </c>
      <c r="AC121" s="65">
        <v>784952</v>
      </c>
      <c r="AD121" s="65">
        <v>320580</v>
      </c>
      <c r="AE121" s="65">
        <v>2179102</v>
      </c>
    </row>
    <row r="122" spans="1:31" ht="15.75">
      <c r="A122" s="57">
        <v>75</v>
      </c>
      <c r="B122" s="81" t="s">
        <v>97</v>
      </c>
      <c r="C122" s="65"/>
      <c r="D122" s="65">
        <v>1733</v>
      </c>
      <c r="E122" s="65">
        <v>7300</v>
      </c>
      <c r="F122" s="65">
        <v>5500</v>
      </c>
      <c r="G122" s="65">
        <v>1800</v>
      </c>
      <c r="H122" s="65"/>
      <c r="I122" s="65">
        <v>12650900</v>
      </c>
      <c r="J122" s="65">
        <v>9937607</v>
      </c>
      <c r="K122" s="65">
        <v>2713293</v>
      </c>
      <c r="L122" s="65">
        <v>406107</v>
      </c>
      <c r="M122" s="65">
        <v>13057007</v>
      </c>
      <c r="N122" s="65">
        <v>9937607</v>
      </c>
      <c r="O122" s="65">
        <v>3119400</v>
      </c>
      <c r="P122" s="65">
        <v>685148</v>
      </c>
      <c r="Q122" s="65">
        <v>12371859</v>
      </c>
      <c r="R122" s="65">
        <v>9937607</v>
      </c>
      <c r="S122" s="65">
        <v>2434252</v>
      </c>
      <c r="T122" s="65">
        <v>1478322</v>
      </c>
      <c r="U122" s="65">
        <v>768705</v>
      </c>
      <c r="V122" s="65">
        <v>311940</v>
      </c>
      <c r="W122" s="65">
        <v>456765</v>
      </c>
      <c r="X122" s="65"/>
      <c r="Y122" s="65">
        <v>709617</v>
      </c>
      <c r="Z122" s="65">
        <v>0</v>
      </c>
      <c r="AA122" s="65">
        <v>13081476</v>
      </c>
      <c r="AB122" s="65">
        <v>9937607</v>
      </c>
      <c r="AC122" s="65">
        <v>709617</v>
      </c>
      <c r="AD122" s="65">
        <v>311940</v>
      </c>
      <c r="AE122" s="65">
        <v>2122312</v>
      </c>
    </row>
    <row r="123" spans="1:31" ht="15.75">
      <c r="A123" s="57">
        <v>76</v>
      </c>
      <c r="B123" s="81" t="s">
        <v>98</v>
      </c>
      <c r="C123" s="65"/>
      <c r="D123" s="65">
        <v>1621</v>
      </c>
      <c r="E123" s="65">
        <v>7300</v>
      </c>
      <c r="F123" s="65">
        <v>5500</v>
      </c>
      <c r="G123" s="65">
        <v>1800</v>
      </c>
      <c r="H123" s="65"/>
      <c r="I123" s="65">
        <v>11833300</v>
      </c>
      <c r="J123" s="65">
        <v>8693108</v>
      </c>
      <c r="K123" s="65">
        <v>3140192</v>
      </c>
      <c r="L123" s="65">
        <v>0</v>
      </c>
      <c r="M123" s="65">
        <v>11833300</v>
      </c>
      <c r="N123" s="65">
        <v>8693108</v>
      </c>
      <c r="O123" s="65">
        <v>3140192</v>
      </c>
      <c r="P123" s="65">
        <v>637425</v>
      </c>
      <c r="Q123" s="65">
        <v>11195875</v>
      </c>
      <c r="R123" s="65">
        <v>8693108</v>
      </c>
      <c r="S123" s="65">
        <v>2502767</v>
      </c>
      <c r="T123" s="65">
        <v>1293190</v>
      </c>
      <c r="U123" s="65">
        <v>738969</v>
      </c>
      <c r="V123" s="65">
        <v>314019</v>
      </c>
      <c r="W123" s="65">
        <v>424950</v>
      </c>
      <c r="X123" s="65"/>
      <c r="Y123" s="65">
        <v>554221</v>
      </c>
      <c r="Z123" s="65">
        <v>0</v>
      </c>
      <c r="AA123" s="65">
        <v>11750096</v>
      </c>
      <c r="AB123" s="65">
        <v>8693108</v>
      </c>
      <c r="AC123" s="65">
        <v>554221</v>
      </c>
      <c r="AD123" s="65">
        <v>314019</v>
      </c>
      <c r="AE123" s="65">
        <v>2188748</v>
      </c>
    </row>
    <row r="124" spans="1:31" ht="15.75">
      <c r="A124" s="57">
        <v>77</v>
      </c>
      <c r="B124" s="81" t="s">
        <v>99</v>
      </c>
      <c r="C124" s="65"/>
      <c r="D124" s="65">
        <v>1921</v>
      </c>
      <c r="E124" s="65">
        <v>7300</v>
      </c>
      <c r="F124" s="65">
        <v>5500</v>
      </c>
      <c r="G124" s="65">
        <v>1800</v>
      </c>
      <c r="H124" s="65"/>
      <c r="I124" s="65">
        <v>14023300</v>
      </c>
      <c r="J124" s="65">
        <v>10765339</v>
      </c>
      <c r="K124" s="65">
        <v>3257961</v>
      </c>
      <c r="L124" s="65">
        <v>199839</v>
      </c>
      <c r="M124" s="65">
        <v>14223139</v>
      </c>
      <c r="N124" s="65">
        <v>10765339</v>
      </c>
      <c r="O124" s="65">
        <v>3457800</v>
      </c>
      <c r="P124" s="65">
        <v>1568259</v>
      </c>
      <c r="Q124" s="65">
        <v>12654880</v>
      </c>
      <c r="R124" s="65">
        <v>10765339</v>
      </c>
      <c r="S124" s="65">
        <v>1889541</v>
      </c>
      <c r="T124" s="65">
        <v>1601455</v>
      </c>
      <c r="U124" s="65">
        <v>1553697</v>
      </c>
      <c r="V124" s="65">
        <v>345780</v>
      </c>
      <c r="W124" s="65">
        <v>1045506</v>
      </c>
      <c r="X124" s="65">
        <v>162411</v>
      </c>
      <c r="Y124" s="65">
        <v>47758</v>
      </c>
      <c r="Z124" s="65">
        <v>0</v>
      </c>
      <c r="AA124" s="65">
        <v>12702638</v>
      </c>
      <c r="AB124" s="65">
        <v>10765339</v>
      </c>
      <c r="AC124" s="65">
        <v>47758</v>
      </c>
      <c r="AD124" s="65">
        <v>345780</v>
      </c>
      <c r="AE124" s="65">
        <v>1543761</v>
      </c>
    </row>
    <row r="125" spans="1:31" ht="15.75">
      <c r="A125" s="57">
        <v>78</v>
      </c>
      <c r="B125" s="81" t="s">
        <v>100</v>
      </c>
      <c r="C125" s="65"/>
      <c r="D125" s="65">
        <v>1797</v>
      </c>
      <c r="E125" s="65">
        <v>7300</v>
      </c>
      <c r="F125" s="65">
        <v>5500</v>
      </c>
      <c r="G125" s="65">
        <v>1800</v>
      </c>
      <c r="H125" s="65"/>
      <c r="I125" s="65">
        <v>13118100</v>
      </c>
      <c r="J125" s="65">
        <v>9230705</v>
      </c>
      <c r="K125" s="65">
        <v>3887395</v>
      </c>
      <c r="L125" s="65">
        <v>0</v>
      </c>
      <c r="M125" s="65">
        <v>13118100</v>
      </c>
      <c r="N125" s="65">
        <v>9230705</v>
      </c>
      <c r="O125" s="65">
        <v>3887395</v>
      </c>
      <c r="P125" s="65">
        <v>698180</v>
      </c>
      <c r="Q125" s="65">
        <v>12419920</v>
      </c>
      <c r="R125" s="65">
        <v>9230705</v>
      </c>
      <c r="S125" s="65">
        <v>3189215</v>
      </c>
      <c r="T125" s="65">
        <v>1373163</v>
      </c>
      <c r="U125" s="65">
        <v>854193</v>
      </c>
      <c r="V125" s="65">
        <v>388740</v>
      </c>
      <c r="W125" s="65">
        <v>465453</v>
      </c>
      <c r="X125" s="65">
        <v>0</v>
      </c>
      <c r="Y125" s="65">
        <v>518970</v>
      </c>
      <c r="Z125" s="65">
        <v>0</v>
      </c>
      <c r="AA125" s="65">
        <v>12938890</v>
      </c>
      <c r="AB125" s="65">
        <v>9230705</v>
      </c>
      <c r="AC125" s="65">
        <v>518970</v>
      </c>
      <c r="AD125" s="65">
        <v>388740</v>
      </c>
      <c r="AE125" s="65">
        <v>2800475</v>
      </c>
    </row>
    <row r="126" spans="1:31" ht="15.75">
      <c r="A126" s="57">
        <v>79</v>
      </c>
      <c r="B126" s="81" t="s">
        <v>101</v>
      </c>
      <c r="C126" s="65"/>
      <c r="D126" s="65">
        <v>1548</v>
      </c>
      <c r="E126" s="65">
        <v>7300</v>
      </c>
      <c r="F126" s="65">
        <v>5500</v>
      </c>
      <c r="G126" s="65">
        <v>1800</v>
      </c>
      <c r="H126" s="65"/>
      <c r="I126" s="65">
        <v>11300400</v>
      </c>
      <c r="J126" s="65">
        <v>6664020</v>
      </c>
      <c r="K126" s="65">
        <v>4636380</v>
      </c>
      <c r="L126" s="65">
        <v>0</v>
      </c>
      <c r="M126" s="65">
        <v>11300400</v>
      </c>
      <c r="N126" s="65">
        <v>6664020</v>
      </c>
      <c r="O126" s="65">
        <v>4636380</v>
      </c>
      <c r="P126" s="65">
        <v>606015</v>
      </c>
      <c r="Q126" s="65">
        <v>10694385</v>
      </c>
      <c r="R126" s="65">
        <v>6664020</v>
      </c>
      <c r="S126" s="65">
        <v>4030365</v>
      </c>
      <c r="T126" s="65">
        <v>991342</v>
      </c>
      <c r="U126" s="65">
        <v>867648</v>
      </c>
      <c r="V126" s="65">
        <v>463638</v>
      </c>
      <c r="W126" s="65">
        <v>404010</v>
      </c>
      <c r="X126" s="65">
        <v>0</v>
      </c>
      <c r="Y126" s="65">
        <v>123694</v>
      </c>
      <c r="Z126" s="65">
        <v>0</v>
      </c>
      <c r="AA126" s="65">
        <v>10818079</v>
      </c>
      <c r="AB126" s="65">
        <v>6664020</v>
      </c>
      <c r="AC126" s="65">
        <v>123694</v>
      </c>
      <c r="AD126" s="65">
        <v>463638</v>
      </c>
      <c r="AE126" s="65">
        <v>3566727</v>
      </c>
    </row>
    <row r="127" spans="1:31" ht="15.75">
      <c r="A127" s="57">
        <v>80</v>
      </c>
      <c r="B127" s="81" t="s">
        <v>102</v>
      </c>
      <c r="C127" s="65"/>
      <c r="D127" s="65">
        <v>1920</v>
      </c>
      <c r="E127" s="65">
        <v>7300</v>
      </c>
      <c r="F127" s="65">
        <v>5500</v>
      </c>
      <c r="G127" s="65">
        <v>1800</v>
      </c>
      <c r="H127" s="65"/>
      <c r="I127" s="65">
        <v>14016000</v>
      </c>
      <c r="J127" s="65">
        <v>10659794</v>
      </c>
      <c r="K127" s="65">
        <v>3356206</v>
      </c>
      <c r="L127" s="65">
        <v>99794</v>
      </c>
      <c r="M127" s="65">
        <v>14115794</v>
      </c>
      <c r="N127" s="65">
        <v>10659794</v>
      </c>
      <c r="O127" s="65">
        <v>3456000</v>
      </c>
      <c r="P127" s="65">
        <v>1539801</v>
      </c>
      <c r="Q127" s="65">
        <v>12575993</v>
      </c>
      <c r="R127" s="65">
        <v>10659794</v>
      </c>
      <c r="S127" s="65">
        <v>1916199</v>
      </c>
      <c r="T127" s="65">
        <v>1585754</v>
      </c>
      <c r="U127" s="65">
        <v>1405695</v>
      </c>
      <c r="V127" s="65">
        <v>345600</v>
      </c>
      <c r="W127" s="65">
        <v>1026534</v>
      </c>
      <c r="X127" s="65">
        <v>33561</v>
      </c>
      <c r="Y127" s="65">
        <v>180059</v>
      </c>
      <c r="Z127" s="65">
        <v>0</v>
      </c>
      <c r="AA127" s="65">
        <v>12756052</v>
      </c>
      <c r="AB127" s="65">
        <v>10659794</v>
      </c>
      <c r="AC127" s="65">
        <v>180059</v>
      </c>
      <c r="AD127" s="65">
        <v>345600</v>
      </c>
      <c r="AE127" s="65">
        <v>1570599</v>
      </c>
    </row>
    <row r="128" spans="1:31" ht="15.75">
      <c r="A128" s="57">
        <v>81</v>
      </c>
      <c r="B128" s="81" t="s">
        <v>103</v>
      </c>
      <c r="C128" s="65"/>
      <c r="D128" s="65">
        <v>1892</v>
      </c>
      <c r="E128" s="65">
        <v>7300</v>
      </c>
      <c r="F128" s="65">
        <v>5500</v>
      </c>
      <c r="G128" s="65">
        <v>1800</v>
      </c>
      <c r="H128" s="65"/>
      <c r="I128" s="65">
        <v>13811600</v>
      </c>
      <c r="J128" s="65">
        <v>8423003</v>
      </c>
      <c r="K128" s="65">
        <v>5388597</v>
      </c>
      <c r="L128" s="65">
        <v>0</v>
      </c>
      <c r="M128" s="65">
        <v>13811600</v>
      </c>
      <c r="N128" s="65">
        <v>8423003</v>
      </c>
      <c r="O128" s="65">
        <v>5388597</v>
      </c>
      <c r="P128" s="65">
        <v>723623</v>
      </c>
      <c r="Q128" s="65">
        <v>13087977</v>
      </c>
      <c r="R128" s="65">
        <v>8423003</v>
      </c>
      <c r="S128" s="65">
        <v>4664974</v>
      </c>
      <c r="T128" s="65">
        <v>1253009</v>
      </c>
      <c r="U128" s="65">
        <v>1021275</v>
      </c>
      <c r="V128" s="65">
        <v>538860</v>
      </c>
      <c r="W128" s="65">
        <v>482415</v>
      </c>
      <c r="X128" s="65">
        <v>0</v>
      </c>
      <c r="Y128" s="65">
        <v>231734</v>
      </c>
      <c r="Z128" s="65">
        <v>0</v>
      </c>
      <c r="AA128" s="65">
        <v>13319711</v>
      </c>
      <c r="AB128" s="65">
        <v>8423003</v>
      </c>
      <c r="AC128" s="65">
        <v>231734</v>
      </c>
      <c r="AD128" s="65">
        <v>538860</v>
      </c>
      <c r="AE128" s="65">
        <v>4126114</v>
      </c>
    </row>
    <row r="129" spans="1:31" ht="15.75">
      <c r="A129" s="57">
        <v>82</v>
      </c>
      <c r="B129" s="81" t="s">
        <v>104</v>
      </c>
      <c r="C129" s="65"/>
      <c r="D129" s="65">
        <v>1909</v>
      </c>
      <c r="E129" s="65">
        <v>7300</v>
      </c>
      <c r="F129" s="65">
        <v>5500</v>
      </c>
      <c r="G129" s="65">
        <v>1800</v>
      </c>
      <c r="H129" s="65"/>
      <c r="I129" s="65">
        <v>13935700</v>
      </c>
      <c r="J129" s="65">
        <v>9599732</v>
      </c>
      <c r="K129" s="65">
        <v>4335968</v>
      </c>
      <c r="L129" s="65">
        <v>0</v>
      </c>
      <c r="M129" s="65">
        <v>13935700</v>
      </c>
      <c r="N129" s="65">
        <v>9599732</v>
      </c>
      <c r="O129" s="65">
        <v>4335968</v>
      </c>
      <c r="P129" s="65">
        <v>730013</v>
      </c>
      <c r="Q129" s="65">
        <v>13205687</v>
      </c>
      <c r="R129" s="65">
        <v>9599732</v>
      </c>
      <c r="S129" s="65">
        <v>3605955</v>
      </c>
      <c r="T129" s="65">
        <v>1428059</v>
      </c>
      <c r="U129" s="65">
        <v>920272</v>
      </c>
      <c r="V129" s="65">
        <v>433597</v>
      </c>
      <c r="W129" s="65">
        <v>486675</v>
      </c>
      <c r="X129" s="65">
        <v>0</v>
      </c>
      <c r="Y129" s="65">
        <v>507787</v>
      </c>
      <c r="Z129" s="65">
        <v>0</v>
      </c>
      <c r="AA129" s="65">
        <v>13713474</v>
      </c>
      <c r="AB129" s="65">
        <v>9599732</v>
      </c>
      <c r="AC129" s="65">
        <v>507787</v>
      </c>
      <c r="AD129" s="65">
        <v>433597</v>
      </c>
      <c r="AE129" s="65">
        <v>3172358</v>
      </c>
    </row>
    <row r="130" spans="1:31" ht="15.75">
      <c r="A130" s="57">
        <v>83</v>
      </c>
      <c r="B130" s="81" t="s">
        <v>105</v>
      </c>
      <c r="C130" s="65"/>
      <c r="D130" s="65">
        <v>1902</v>
      </c>
      <c r="E130" s="65">
        <v>7300</v>
      </c>
      <c r="F130" s="65">
        <v>5500</v>
      </c>
      <c r="G130" s="65">
        <v>1800</v>
      </c>
      <c r="H130" s="65"/>
      <c r="I130" s="65">
        <v>13884600</v>
      </c>
      <c r="J130" s="65">
        <v>10735705</v>
      </c>
      <c r="K130" s="65">
        <v>3148895</v>
      </c>
      <c r="L130" s="65">
        <v>274705</v>
      </c>
      <c r="M130" s="65">
        <v>14159305</v>
      </c>
      <c r="N130" s="65">
        <v>10735705</v>
      </c>
      <c r="O130" s="65">
        <v>3423600</v>
      </c>
      <c r="P130" s="65">
        <v>1525665</v>
      </c>
      <c r="Q130" s="65">
        <v>12633640</v>
      </c>
      <c r="R130" s="65">
        <v>10735705</v>
      </c>
      <c r="S130" s="65">
        <v>1897935</v>
      </c>
      <c r="T130" s="65">
        <v>1597047</v>
      </c>
      <c r="U130" s="65">
        <v>1359470</v>
      </c>
      <c r="V130" s="65">
        <v>342360</v>
      </c>
      <c r="W130" s="65">
        <v>1017110</v>
      </c>
      <c r="X130" s="65">
        <v>0</v>
      </c>
      <c r="Y130" s="65">
        <v>237577</v>
      </c>
      <c r="Z130" s="65">
        <v>0</v>
      </c>
      <c r="AA130" s="65">
        <v>12871217</v>
      </c>
      <c r="AB130" s="65">
        <v>10735705</v>
      </c>
      <c r="AC130" s="65">
        <v>237577</v>
      </c>
      <c r="AD130" s="65">
        <v>342360</v>
      </c>
      <c r="AE130" s="65">
        <v>1555575</v>
      </c>
    </row>
    <row r="131" spans="1:31" ht="15.75">
      <c r="A131" s="57">
        <v>84</v>
      </c>
      <c r="B131" s="81" t="s">
        <v>106</v>
      </c>
      <c r="C131" s="65"/>
      <c r="D131" s="65">
        <v>1530</v>
      </c>
      <c r="E131" s="65">
        <v>7300</v>
      </c>
      <c r="F131" s="65">
        <v>5500</v>
      </c>
      <c r="G131" s="65">
        <v>1800</v>
      </c>
      <c r="H131" s="65"/>
      <c r="I131" s="65">
        <v>11169000</v>
      </c>
      <c r="J131" s="65">
        <v>7728411</v>
      </c>
      <c r="K131" s="65">
        <v>3440589</v>
      </c>
      <c r="L131" s="65">
        <v>0</v>
      </c>
      <c r="M131" s="65">
        <v>11169000</v>
      </c>
      <c r="N131" s="65">
        <v>7728411</v>
      </c>
      <c r="O131" s="65">
        <v>3440589</v>
      </c>
      <c r="P131" s="65">
        <v>585900</v>
      </c>
      <c r="Q131" s="65">
        <v>10583100</v>
      </c>
      <c r="R131" s="65">
        <v>7728411</v>
      </c>
      <c r="S131" s="65">
        <v>2854689</v>
      </c>
      <c r="T131" s="65">
        <v>1149681</v>
      </c>
      <c r="U131" s="65">
        <v>734659</v>
      </c>
      <c r="V131" s="65">
        <v>344059</v>
      </c>
      <c r="W131" s="65">
        <v>390600</v>
      </c>
      <c r="X131" s="65">
        <v>0</v>
      </c>
      <c r="Y131" s="65">
        <v>415022</v>
      </c>
      <c r="Z131" s="65">
        <v>0</v>
      </c>
      <c r="AA131" s="65">
        <v>10998122</v>
      </c>
      <c r="AB131" s="65">
        <v>7728411</v>
      </c>
      <c r="AC131" s="65">
        <v>415022</v>
      </c>
      <c r="AD131" s="65">
        <v>344059</v>
      </c>
      <c r="AE131" s="65">
        <v>2510630</v>
      </c>
    </row>
    <row r="132" spans="1:31" ht="15.75">
      <c r="A132" s="57">
        <v>85</v>
      </c>
      <c r="B132" s="81" t="s">
        <v>107</v>
      </c>
      <c r="C132" s="65"/>
      <c r="D132" s="65">
        <v>1528</v>
      </c>
      <c r="E132" s="65">
        <v>7300</v>
      </c>
      <c r="F132" s="65">
        <v>5500</v>
      </c>
      <c r="G132" s="65">
        <v>1800</v>
      </c>
      <c r="H132" s="65"/>
      <c r="I132" s="65">
        <v>11154400</v>
      </c>
      <c r="J132" s="65">
        <v>8666017</v>
      </c>
      <c r="K132" s="65">
        <v>2488383</v>
      </c>
      <c r="L132" s="65">
        <v>262017</v>
      </c>
      <c r="M132" s="65">
        <v>11416417</v>
      </c>
      <c r="N132" s="65">
        <v>8666017</v>
      </c>
      <c r="O132" s="65">
        <v>2750400</v>
      </c>
      <c r="P132" s="65">
        <v>577935</v>
      </c>
      <c r="Q132" s="65">
        <v>10838482</v>
      </c>
      <c r="R132" s="65">
        <v>8666017</v>
      </c>
      <c r="S132" s="65">
        <v>2172465</v>
      </c>
      <c r="T132" s="65">
        <v>1289160</v>
      </c>
      <c r="U132" s="65">
        <v>660330</v>
      </c>
      <c r="V132" s="65">
        <v>275040</v>
      </c>
      <c r="W132" s="65">
        <v>385290</v>
      </c>
      <c r="X132" s="65">
        <v>0</v>
      </c>
      <c r="Y132" s="65">
        <v>628830</v>
      </c>
      <c r="Z132" s="65">
        <v>0</v>
      </c>
      <c r="AA132" s="65">
        <v>11467312</v>
      </c>
      <c r="AB132" s="65">
        <v>8666017</v>
      </c>
      <c r="AC132" s="65">
        <v>628830</v>
      </c>
      <c r="AD132" s="65">
        <v>275040</v>
      </c>
      <c r="AE132" s="65">
        <v>1897425</v>
      </c>
    </row>
    <row r="133" spans="1:31" ht="15.75">
      <c r="A133" s="57">
        <v>86</v>
      </c>
      <c r="B133" s="81" t="s">
        <v>108</v>
      </c>
      <c r="C133" s="65"/>
      <c r="D133" s="65">
        <v>1540</v>
      </c>
      <c r="E133" s="65">
        <v>7300</v>
      </c>
      <c r="F133" s="65">
        <v>5500</v>
      </c>
      <c r="G133" s="65">
        <v>1800</v>
      </c>
      <c r="H133" s="65"/>
      <c r="I133" s="65">
        <v>11242000</v>
      </c>
      <c r="J133" s="65">
        <v>7817342</v>
      </c>
      <c r="K133" s="65">
        <v>3424658</v>
      </c>
      <c r="L133" s="65">
        <v>0</v>
      </c>
      <c r="M133" s="65">
        <v>11242000</v>
      </c>
      <c r="N133" s="65">
        <v>7817342</v>
      </c>
      <c r="O133" s="65">
        <v>3424658</v>
      </c>
      <c r="P133" s="65">
        <v>569970</v>
      </c>
      <c r="Q133" s="65">
        <v>10672030</v>
      </c>
      <c r="R133" s="65">
        <v>7817342</v>
      </c>
      <c r="S133" s="65">
        <v>2854688</v>
      </c>
      <c r="T133" s="65">
        <v>1162910</v>
      </c>
      <c r="U133" s="65">
        <v>722446</v>
      </c>
      <c r="V133" s="65">
        <v>342466</v>
      </c>
      <c r="W133" s="65">
        <v>379980</v>
      </c>
      <c r="X133" s="65">
        <v>0</v>
      </c>
      <c r="Y133" s="65">
        <v>440464</v>
      </c>
      <c r="Z133" s="65">
        <v>0</v>
      </c>
      <c r="AA133" s="65">
        <v>11112494</v>
      </c>
      <c r="AB133" s="65">
        <v>7817342</v>
      </c>
      <c r="AC133" s="65">
        <v>440464</v>
      </c>
      <c r="AD133" s="65">
        <v>342466</v>
      </c>
      <c r="AE133" s="65">
        <v>2512222</v>
      </c>
    </row>
    <row r="134" spans="1:31" ht="15.75">
      <c r="A134" s="57">
        <v>87</v>
      </c>
      <c r="B134" s="81" t="s">
        <v>109</v>
      </c>
      <c r="C134" s="65"/>
      <c r="D134" s="65">
        <v>1731</v>
      </c>
      <c r="E134" s="65">
        <v>7300</v>
      </c>
      <c r="F134" s="65">
        <v>5500</v>
      </c>
      <c r="G134" s="65">
        <v>1800</v>
      </c>
      <c r="H134" s="65"/>
      <c r="I134" s="65">
        <v>12636300</v>
      </c>
      <c r="J134" s="65">
        <v>9029451</v>
      </c>
      <c r="K134" s="65">
        <v>3606849</v>
      </c>
      <c r="L134" s="65">
        <v>0</v>
      </c>
      <c r="M134" s="65">
        <v>12636300</v>
      </c>
      <c r="N134" s="65">
        <v>9029451</v>
      </c>
      <c r="O134" s="65">
        <v>3606849</v>
      </c>
      <c r="P134" s="65">
        <v>1419831</v>
      </c>
      <c r="Q134" s="65">
        <v>11216469</v>
      </c>
      <c r="R134" s="65">
        <v>9029451</v>
      </c>
      <c r="S134" s="65">
        <v>2187018</v>
      </c>
      <c r="T134" s="65">
        <v>1343224</v>
      </c>
      <c r="U134" s="65">
        <v>1438397</v>
      </c>
      <c r="V134" s="65">
        <v>360685</v>
      </c>
      <c r="W134" s="65">
        <v>946554</v>
      </c>
      <c r="X134" s="65">
        <v>131158</v>
      </c>
      <c r="Y134" s="65">
        <v>0</v>
      </c>
      <c r="Z134" s="65">
        <v>95173</v>
      </c>
      <c r="AA134" s="65">
        <v>11216469</v>
      </c>
      <c r="AB134" s="65">
        <v>9029451</v>
      </c>
      <c r="AC134" s="65">
        <v>0</v>
      </c>
      <c r="AD134" s="65">
        <v>360685</v>
      </c>
      <c r="AE134" s="65">
        <v>1826333</v>
      </c>
    </row>
    <row r="135" spans="1:31" ht="15.75">
      <c r="A135" s="57">
        <v>88</v>
      </c>
      <c r="B135" s="81" t="s">
        <v>110</v>
      </c>
      <c r="C135" s="65"/>
      <c r="D135" s="65">
        <v>1530</v>
      </c>
      <c r="E135" s="65">
        <v>7300</v>
      </c>
      <c r="F135" s="65">
        <v>5500</v>
      </c>
      <c r="G135" s="65">
        <v>1800</v>
      </c>
      <c r="H135" s="65"/>
      <c r="I135" s="65">
        <v>11169000</v>
      </c>
      <c r="J135" s="65">
        <v>7561476</v>
      </c>
      <c r="K135" s="65">
        <v>3607524</v>
      </c>
      <c r="L135" s="65">
        <v>0</v>
      </c>
      <c r="M135" s="65">
        <v>11169000</v>
      </c>
      <c r="N135" s="65">
        <v>7561476</v>
      </c>
      <c r="O135" s="65">
        <v>3607524</v>
      </c>
      <c r="P135" s="65">
        <v>601898</v>
      </c>
      <c r="Q135" s="65">
        <v>10567102</v>
      </c>
      <c r="R135" s="65">
        <v>7561476</v>
      </c>
      <c r="S135" s="65">
        <v>3005626</v>
      </c>
      <c r="T135" s="65">
        <v>1124848</v>
      </c>
      <c r="U135" s="65">
        <v>762017</v>
      </c>
      <c r="V135" s="65">
        <v>360752</v>
      </c>
      <c r="W135" s="65">
        <v>401265</v>
      </c>
      <c r="X135" s="65">
        <v>0</v>
      </c>
      <c r="Y135" s="65">
        <v>362831</v>
      </c>
      <c r="Z135" s="65">
        <v>0</v>
      </c>
      <c r="AA135" s="65">
        <v>10929933</v>
      </c>
      <c r="AB135" s="65">
        <v>7561476</v>
      </c>
      <c r="AC135" s="65">
        <v>362831</v>
      </c>
      <c r="AD135" s="65">
        <v>360752</v>
      </c>
      <c r="AE135" s="65">
        <v>2644874</v>
      </c>
    </row>
    <row r="136" spans="1:31" ht="15.75">
      <c r="A136" s="57">
        <v>89</v>
      </c>
      <c r="B136" s="81" t="s">
        <v>111</v>
      </c>
      <c r="C136" s="65"/>
      <c r="D136" s="65">
        <v>1270</v>
      </c>
      <c r="E136" s="65">
        <v>7300</v>
      </c>
      <c r="F136" s="65">
        <v>5500</v>
      </c>
      <c r="G136" s="65">
        <v>1800</v>
      </c>
      <c r="H136" s="65"/>
      <c r="I136" s="65">
        <v>9271000</v>
      </c>
      <c r="J136" s="65">
        <v>6828333</v>
      </c>
      <c r="K136" s="65">
        <v>2442667</v>
      </c>
      <c r="L136" s="65">
        <v>0</v>
      </c>
      <c r="M136" s="65">
        <v>9271000</v>
      </c>
      <c r="N136" s="65">
        <v>6828333</v>
      </c>
      <c r="O136" s="65">
        <v>2442667</v>
      </c>
      <c r="P136" s="65">
        <v>497070</v>
      </c>
      <c r="Q136" s="65">
        <v>8773930</v>
      </c>
      <c r="R136" s="65">
        <v>6828333</v>
      </c>
      <c r="S136" s="65">
        <v>1945597</v>
      </c>
      <c r="T136" s="65">
        <v>1015785</v>
      </c>
      <c r="U136" s="65">
        <v>575647</v>
      </c>
      <c r="V136" s="65">
        <v>244267</v>
      </c>
      <c r="W136" s="65">
        <v>331380</v>
      </c>
      <c r="X136" s="65">
        <v>0</v>
      </c>
      <c r="Y136" s="65">
        <v>440138</v>
      </c>
      <c r="Z136" s="65">
        <v>0</v>
      </c>
      <c r="AA136" s="65">
        <v>9214068</v>
      </c>
      <c r="AB136" s="65">
        <v>6828333</v>
      </c>
      <c r="AC136" s="65">
        <v>440138</v>
      </c>
      <c r="AD136" s="65">
        <v>244267</v>
      </c>
      <c r="AE136" s="65">
        <v>1701330</v>
      </c>
    </row>
    <row r="137" spans="1:31" ht="15.75">
      <c r="A137" s="57">
        <v>90</v>
      </c>
      <c r="B137" s="81" t="s">
        <v>112</v>
      </c>
      <c r="C137" s="65"/>
      <c r="D137" s="65">
        <v>1292</v>
      </c>
      <c r="E137" s="65">
        <v>7300</v>
      </c>
      <c r="F137" s="65">
        <v>5500</v>
      </c>
      <c r="G137" s="65">
        <v>1800</v>
      </c>
      <c r="H137" s="65"/>
      <c r="I137" s="65">
        <v>9431600</v>
      </c>
      <c r="J137" s="65">
        <v>6243159</v>
      </c>
      <c r="K137" s="65">
        <v>3188441</v>
      </c>
      <c r="L137" s="65">
        <v>0</v>
      </c>
      <c r="M137" s="65">
        <v>9431600</v>
      </c>
      <c r="N137" s="65">
        <v>6243159</v>
      </c>
      <c r="O137" s="65">
        <v>3188441</v>
      </c>
      <c r="P137" s="65">
        <v>484785</v>
      </c>
      <c r="Q137" s="65">
        <v>8946815</v>
      </c>
      <c r="R137" s="65">
        <v>6243159</v>
      </c>
      <c r="S137" s="65">
        <v>2703656</v>
      </c>
      <c r="T137" s="65">
        <v>928734</v>
      </c>
      <c r="U137" s="65">
        <v>642034</v>
      </c>
      <c r="V137" s="65">
        <v>318844</v>
      </c>
      <c r="W137" s="65">
        <v>323190</v>
      </c>
      <c r="X137" s="65">
        <v>0</v>
      </c>
      <c r="Y137" s="65">
        <v>286700</v>
      </c>
      <c r="Z137" s="65">
        <v>0</v>
      </c>
      <c r="AA137" s="65">
        <v>9233515</v>
      </c>
      <c r="AB137" s="65">
        <v>6243159</v>
      </c>
      <c r="AC137" s="65">
        <v>286700</v>
      </c>
      <c r="AD137" s="65">
        <v>318844</v>
      </c>
      <c r="AE137" s="65">
        <v>2384812</v>
      </c>
    </row>
    <row r="138" spans="1:31" ht="15.75">
      <c r="A138" s="57">
        <v>91</v>
      </c>
      <c r="B138" s="81" t="s">
        <v>113</v>
      </c>
      <c r="C138" s="65"/>
      <c r="D138" s="65">
        <v>1244</v>
      </c>
      <c r="E138" s="65">
        <v>7300</v>
      </c>
      <c r="F138" s="65">
        <v>5500</v>
      </c>
      <c r="G138" s="65">
        <v>1800</v>
      </c>
      <c r="H138" s="65"/>
      <c r="I138" s="65">
        <v>9081200</v>
      </c>
      <c r="J138" s="65">
        <v>6385474</v>
      </c>
      <c r="K138" s="65">
        <v>2695726</v>
      </c>
      <c r="L138" s="65">
        <v>0</v>
      </c>
      <c r="M138" s="65">
        <v>9081200</v>
      </c>
      <c r="N138" s="65">
        <v>6385474</v>
      </c>
      <c r="O138" s="65">
        <v>2695726</v>
      </c>
      <c r="P138" s="65">
        <v>476955</v>
      </c>
      <c r="Q138" s="65">
        <v>8604245</v>
      </c>
      <c r="R138" s="65">
        <v>6385474</v>
      </c>
      <c r="S138" s="65">
        <v>2218771</v>
      </c>
      <c r="T138" s="65">
        <v>949905</v>
      </c>
      <c r="U138" s="65">
        <v>587543</v>
      </c>
      <c r="V138" s="65">
        <v>269573</v>
      </c>
      <c r="W138" s="65">
        <v>317970</v>
      </c>
      <c r="X138" s="65">
        <v>0</v>
      </c>
      <c r="Y138" s="65">
        <v>362362</v>
      </c>
      <c r="Z138" s="65">
        <v>0</v>
      </c>
      <c r="AA138" s="65">
        <v>8966607</v>
      </c>
      <c r="AB138" s="65">
        <v>6385474</v>
      </c>
      <c r="AC138" s="65">
        <v>362362</v>
      </c>
      <c r="AD138" s="65">
        <v>269573</v>
      </c>
      <c r="AE138" s="65">
        <v>1949198</v>
      </c>
    </row>
    <row r="139" spans="1:31" ht="15.75">
      <c r="A139" s="57">
        <v>92</v>
      </c>
      <c r="B139" s="81" t="s">
        <v>114</v>
      </c>
      <c r="C139" s="65"/>
      <c r="D139" s="65">
        <v>1925</v>
      </c>
      <c r="E139" s="65">
        <v>7300</v>
      </c>
      <c r="F139" s="65">
        <v>5500</v>
      </c>
      <c r="G139" s="65">
        <v>1800</v>
      </c>
      <c r="H139" s="65"/>
      <c r="I139" s="65">
        <v>14052500</v>
      </c>
      <c r="J139" s="65">
        <v>10267378</v>
      </c>
      <c r="K139" s="65">
        <v>3785122</v>
      </c>
      <c r="L139" s="65">
        <v>0</v>
      </c>
      <c r="M139" s="65">
        <v>14052500</v>
      </c>
      <c r="N139" s="65">
        <v>10267378</v>
      </c>
      <c r="O139" s="65">
        <v>3785122</v>
      </c>
      <c r="P139" s="65">
        <v>1492464</v>
      </c>
      <c r="Q139" s="65">
        <v>12560036</v>
      </c>
      <c r="R139" s="65">
        <v>10267378</v>
      </c>
      <c r="S139" s="65">
        <v>2292658</v>
      </c>
      <c r="T139" s="65">
        <v>1527379</v>
      </c>
      <c r="U139" s="65">
        <v>1407578</v>
      </c>
      <c r="V139" s="65">
        <v>378512</v>
      </c>
      <c r="W139" s="65">
        <v>994976</v>
      </c>
      <c r="X139" s="65">
        <v>34090</v>
      </c>
      <c r="Y139" s="65">
        <v>119801</v>
      </c>
      <c r="Z139" s="65">
        <v>0</v>
      </c>
      <c r="AA139" s="65">
        <v>12679837</v>
      </c>
      <c r="AB139" s="65">
        <v>10267378</v>
      </c>
      <c r="AC139" s="65">
        <v>119801</v>
      </c>
      <c r="AD139" s="65">
        <v>378512</v>
      </c>
      <c r="AE139" s="65">
        <v>1914146</v>
      </c>
    </row>
    <row r="140" spans="1:31" ht="15.75">
      <c r="A140" s="57">
        <v>93</v>
      </c>
      <c r="B140" s="81" t="s">
        <v>115</v>
      </c>
      <c r="C140" s="65"/>
      <c r="D140" s="65">
        <v>1762</v>
      </c>
      <c r="E140" s="65">
        <v>7300</v>
      </c>
      <c r="F140" s="65">
        <v>5500</v>
      </c>
      <c r="G140" s="65">
        <v>1800</v>
      </c>
      <c r="H140" s="65"/>
      <c r="I140" s="65">
        <v>12862600</v>
      </c>
      <c r="J140" s="65">
        <v>8615450</v>
      </c>
      <c r="K140" s="65">
        <v>4247150</v>
      </c>
      <c r="L140" s="65">
        <v>0</v>
      </c>
      <c r="M140" s="65">
        <v>12862600</v>
      </c>
      <c r="N140" s="65">
        <v>8615450</v>
      </c>
      <c r="O140" s="65">
        <v>4247150</v>
      </c>
      <c r="P140" s="65">
        <v>665739</v>
      </c>
      <c r="Q140" s="65">
        <v>12196861</v>
      </c>
      <c r="R140" s="65">
        <v>8615450</v>
      </c>
      <c r="S140" s="65">
        <v>3581411</v>
      </c>
      <c r="T140" s="65">
        <v>1281637</v>
      </c>
      <c r="U140" s="65">
        <v>868541</v>
      </c>
      <c r="V140" s="65">
        <v>424715</v>
      </c>
      <c r="W140" s="65">
        <v>443826</v>
      </c>
      <c r="X140" s="65">
        <v>0</v>
      </c>
      <c r="Y140" s="65">
        <v>413096</v>
      </c>
      <c r="Z140" s="65">
        <v>0</v>
      </c>
      <c r="AA140" s="65">
        <v>12609957</v>
      </c>
      <c r="AB140" s="65">
        <v>8615450</v>
      </c>
      <c r="AC140" s="65">
        <v>413096</v>
      </c>
      <c r="AD140" s="65">
        <v>424715</v>
      </c>
      <c r="AE140" s="65">
        <v>3156696</v>
      </c>
    </row>
    <row r="141" spans="1:31" ht="15.75">
      <c r="A141" s="57">
        <v>94</v>
      </c>
      <c r="B141" s="81" t="s">
        <v>116</v>
      </c>
      <c r="C141" s="65"/>
      <c r="D141" s="65">
        <v>1221</v>
      </c>
      <c r="E141" s="65">
        <v>7300</v>
      </c>
      <c r="F141" s="65">
        <v>5500</v>
      </c>
      <c r="G141" s="65">
        <v>1800</v>
      </c>
      <c r="H141" s="65"/>
      <c r="I141" s="65">
        <v>8913300</v>
      </c>
      <c r="J141" s="65">
        <v>7192066</v>
      </c>
      <c r="K141" s="65">
        <v>1721234</v>
      </c>
      <c r="L141" s="65">
        <v>476566</v>
      </c>
      <c r="M141" s="65">
        <v>9389866</v>
      </c>
      <c r="N141" s="65">
        <v>7192066</v>
      </c>
      <c r="O141" s="65">
        <v>2197800</v>
      </c>
      <c r="P141" s="65">
        <v>457110</v>
      </c>
      <c r="Q141" s="65">
        <v>8932756</v>
      </c>
      <c r="R141" s="65">
        <v>7192066</v>
      </c>
      <c r="S141" s="65">
        <v>1740690</v>
      </c>
      <c r="T141" s="65">
        <v>1069894</v>
      </c>
      <c r="U141" s="65">
        <v>524520</v>
      </c>
      <c r="V141" s="65">
        <v>219780</v>
      </c>
      <c r="W141" s="65">
        <v>304740</v>
      </c>
      <c r="X141" s="65">
        <v>0</v>
      </c>
      <c r="Y141" s="65">
        <v>545374</v>
      </c>
      <c r="Z141" s="65">
        <v>0</v>
      </c>
      <c r="AA141" s="65">
        <v>9478130</v>
      </c>
      <c r="AB141" s="65">
        <v>7192066</v>
      </c>
      <c r="AC141" s="65">
        <v>545374</v>
      </c>
      <c r="AD141" s="65">
        <v>219780</v>
      </c>
      <c r="AE141" s="65">
        <v>1520910</v>
      </c>
    </row>
    <row r="142" spans="1:31" ht="15.75">
      <c r="A142" s="57">
        <v>95</v>
      </c>
      <c r="B142" s="81" t="s">
        <v>117</v>
      </c>
      <c r="C142" s="65"/>
      <c r="D142" s="65">
        <v>1399</v>
      </c>
      <c r="E142" s="65">
        <v>7300</v>
      </c>
      <c r="F142" s="65">
        <v>5500</v>
      </c>
      <c r="G142" s="65">
        <v>1800</v>
      </c>
      <c r="H142" s="65"/>
      <c r="I142" s="65">
        <v>10212700</v>
      </c>
      <c r="J142" s="65">
        <v>6265397</v>
      </c>
      <c r="K142" s="65">
        <v>3947303</v>
      </c>
      <c r="L142" s="65">
        <v>0</v>
      </c>
      <c r="M142" s="65">
        <v>10212700</v>
      </c>
      <c r="N142" s="65">
        <v>6265397</v>
      </c>
      <c r="O142" s="65">
        <v>3947303</v>
      </c>
      <c r="P142" s="65">
        <v>523958</v>
      </c>
      <c r="Q142" s="65">
        <v>9688742</v>
      </c>
      <c r="R142" s="65">
        <v>6265397</v>
      </c>
      <c r="S142" s="65">
        <v>3423345</v>
      </c>
      <c r="T142" s="65">
        <v>932043</v>
      </c>
      <c r="U142" s="65">
        <v>744035</v>
      </c>
      <c r="V142" s="65">
        <v>394730</v>
      </c>
      <c r="W142" s="65">
        <v>349305</v>
      </c>
      <c r="X142" s="65">
        <v>0</v>
      </c>
      <c r="Y142" s="65">
        <v>188008</v>
      </c>
      <c r="Z142" s="65">
        <v>0</v>
      </c>
      <c r="AA142" s="65">
        <v>9876750</v>
      </c>
      <c r="AB142" s="65">
        <v>6265397</v>
      </c>
      <c r="AC142" s="65">
        <v>188008</v>
      </c>
      <c r="AD142" s="65">
        <v>394730</v>
      </c>
      <c r="AE142" s="65">
        <v>3028615</v>
      </c>
    </row>
    <row r="143" spans="1:31" ht="15.75">
      <c r="A143" s="57">
        <v>96</v>
      </c>
      <c r="B143" s="81" t="s">
        <v>118</v>
      </c>
      <c r="C143" s="65"/>
      <c r="D143" s="65">
        <v>1522</v>
      </c>
      <c r="E143" s="65">
        <v>7300</v>
      </c>
      <c r="F143" s="65">
        <v>5500</v>
      </c>
      <c r="G143" s="65">
        <v>1800</v>
      </c>
      <c r="H143" s="65"/>
      <c r="I143" s="65">
        <v>11110600</v>
      </c>
      <c r="J143" s="65">
        <v>7981692</v>
      </c>
      <c r="K143" s="65">
        <v>3128908</v>
      </c>
      <c r="L143" s="65">
        <v>0</v>
      </c>
      <c r="M143" s="65">
        <v>11110600</v>
      </c>
      <c r="N143" s="65">
        <v>7981692</v>
      </c>
      <c r="O143" s="65">
        <v>3128908</v>
      </c>
      <c r="P143" s="65">
        <v>1210302</v>
      </c>
      <c r="Q143" s="65">
        <v>9900298</v>
      </c>
      <c r="R143" s="65">
        <v>7981692</v>
      </c>
      <c r="S143" s="65">
        <v>1918606</v>
      </c>
      <c r="T143" s="65">
        <v>1187359</v>
      </c>
      <c r="U143" s="65">
        <v>1146796</v>
      </c>
      <c r="V143" s="65">
        <v>312891</v>
      </c>
      <c r="W143" s="65">
        <v>806868</v>
      </c>
      <c r="X143" s="65">
        <v>27037</v>
      </c>
      <c r="Y143" s="65">
        <v>40563</v>
      </c>
      <c r="Z143" s="65">
        <v>0</v>
      </c>
      <c r="AA143" s="65">
        <v>9940861</v>
      </c>
      <c r="AB143" s="65">
        <v>7981692</v>
      </c>
      <c r="AC143" s="65">
        <v>40563</v>
      </c>
      <c r="AD143" s="65">
        <v>312891</v>
      </c>
      <c r="AE143" s="65">
        <v>1605715</v>
      </c>
    </row>
    <row r="144" spans="1:31" ht="15.75">
      <c r="A144" s="57">
        <v>97</v>
      </c>
      <c r="B144" s="81" t="s">
        <v>119</v>
      </c>
      <c r="C144" s="65"/>
      <c r="D144" s="65">
        <v>1246</v>
      </c>
      <c r="E144" s="65">
        <v>7300</v>
      </c>
      <c r="F144" s="65">
        <v>5500</v>
      </c>
      <c r="G144" s="65">
        <v>1800</v>
      </c>
      <c r="H144" s="65"/>
      <c r="I144" s="65">
        <v>9095800</v>
      </c>
      <c r="J144" s="65">
        <v>6180995</v>
      </c>
      <c r="K144" s="65">
        <v>2914805</v>
      </c>
      <c r="L144" s="65">
        <v>0</v>
      </c>
      <c r="M144" s="65">
        <v>9095800</v>
      </c>
      <c r="N144" s="65">
        <v>6180995</v>
      </c>
      <c r="O144" s="65">
        <v>2914805</v>
      </c>
      <c r="P144" s="65">
        <v>467370</v>
      </c>
      <c r="Q144" s="65">
        <v>8628430</v>
      </c>
      <c r="R144" s="65">
        <v>6180995</v>
      </c>
      <c r="S144" s="65">
        <v>2447435</v>
      </c>
      <c r="T144" s="65">
        <v>919487</v>
      </c>
      <c r="U144" s="65">
        <v>603061</v>
      </c>
      <c r="V144" s="65">
        <v>291481</v>
      </c>
      <c r="W144" s="65">
        <v>311580</v>
      </c>
      <c r="X144" s="65">
        <v>0</v>
      </c>
      <c r="Y144" s="65">
        <v>316426</v>
      </c>
      <c r="Z144" s="65">
        <v>0</v>
      </c>
      <c r="AA144" s="65">
        <v>8944856</v>
      </c>
      <c r="AB144" s="65">
        <v>6180995</v>
      </c>
      <c r="AC144" s="65">
        <v>316426</v>
      </c>
      <c r="AD144" s="65">
        <v>291481</v>
      </c>
      <c r="AE144" s="65">
        <v>2155954</v>
      </c>
    </row>
    <row r="145" spans="1:31" ht="15.75">
      <c r="A145" s="57">
        <v>98</v>
      </c>
      <c r="B145" s="81" t="s">
        <v>120</v>
      </c>
      <c r="C145" s="65"/>
      <c r="D145" s="65">
        <v>822</v>
      </c>
      <c r="E145" s="65">
        <v>7300</v>
      </c>
      <c r="F145" s="65">
        <v>5500</v>
      </c>
      <c r="G145" s="65">
        <v>1800</v>
      </c>
      <c r="H145" s="65"/>
      <c r="I145" s="65">
        <v>6000600</v>
      </c>
      <c r="J145" s="65">
        <v>4437944</v>
      </c>
      <c r="K145" s="65">
        <v>1562656</v>
      </c>
      <c r="L145" s="65">
        <v>0</v>
      </c>
      <c r="M145" s="65">
        <v>6000600</v>
      </c>
      <c r="N145" s="65">
        <v>4437944</v>
      </c>
      <c r="O145" s="65">
        <v>1562656</v>
      </c>
      <c r="P145" s="65">
        <v>287078</v>
      </c>
      <c r="Q145" s="65">
        <v>5713522</v>
      </c>
      <c r="R145" s="65">
        <v>4437944</v>
      </c>
      <c r="S145" s="65">
        <v>1275578</v>
      </c>
      <c r="T145" s="65">
        <v>660190</v>
      </c>
      <c r="U145" s="65">
        <v>347651</v>
      </c>
      <c r="V145" s="65">
        <v>156266</v>
      </c>
      <c r="W145" s="65">
        <v>191385</v>
      </c>
      <c r="X145" s="65">
        <v>0</v>
      </c>
      <c r="Y145" s="65">
        <v>312539</v>
      </c>
      <c r="Z145" s="65">
        <v>0</v>
      </c>
      <c r="AA145" s="65">
        <v>6026061</v>
      </c>
      <c r="AB145" s="65">
        <v>4437944</v>
      </c>
      <c r="AC145" s="65">
        <v>312539</v>
      </c>
      <c r="AD145" s="65">
        <v>156266</v>
      </c>
      <c r="AE145" s="65">
        <v>1119312</v>
      </c>
    </row>
    <row r="146" spans="1:31" ht="15.75">
      <c r="A146" s="57">
        <v>99</v>
      </c>
      <c r="B146" s="81" t="s">
        <v>121</v>
      </c>
      <c r="C146" s="65"/>
      <c r="D146" s="65">
        <v>1182</v>
      </c>
      <c r="E146" s="65">
        <v>7300</v>
      </c>
      <c r="F146" s="65">
        <v>5500</v>
      </c>
      <c r="G146" s="65">
        <v>1800</v>
      </c>
      <c r="H146" s="65"/>
      <c r="I146" s="65">
        <v>8628600</v>
      </c>
      <c r="J146" s="65">
        <v>5754729</v>
      </c>
      <c r="K146" s="65">
        <v>2873871</v>
      </c>
      <c r="L146" s="65">
        <v>0</v>
      </c>
      <c r="M146" s="65">
        <v>8628600</v>
      </c>
      <c r="N146" s="65">
        <v>5754729</v>
      </c>
      <c r="O146" s="65">
        <v>2873871</v>
      </c>
      <c r="P146" s="65">
        <v>447660</v>
      </c>
      <c r="Q146" s="65">
        <v>8180940</v>
      </c>
      <c r="R146" s="65">
        <v>5754729</v>
      </c>
      <c r="S146" s="65">
        <v>2426211</v>
      </c>
      <c r="T146" s="65">
        <v>856075</v>
      </c>
      <c r="U146" s="65">
        <v>585827</v>
      </c>
      <c r="V146" s="65">
        <v>287387</v>
      </c>
      <c r="W146" s="65">
        <v>298440</v>
      </c>
      <c r="X146" s="65">
        <v>0</v>
      </c>
      <c r="Y146" s="65">
        <v>270248</v>
      </c>
      <c r="Z146" s="65">
        <v>0</v>
      </c>
      <c r="AA146" s="65">
        <v>8451188</v>
      </c>
      <c r="AB146" s="65">
        <v>5754729</v>
      </c>
      <c r="AC146" s="65">
        <v>270248</v>
      </c>
      <c r="AD146" s="65">
        <v>287387</v>
      </c>
      <c r="AE146" s="65">
        <v>2138824</v>
      </c>
    </row>
    <row r="147" spans="1:31" ht="15.75">
      <c r="A147" s="57">
        <v>100</v>
      </c>
      <c r="B147" s="81" t="s">
        <v>122</v>
      </c>
      <c r="C147" s="65"/>
      <c r="D147" s="65">
        <v>1534</v>
      </c>
      <c r="E147" s="65">
        <v>7300</v>
      </c>
      <c r="F147" s="65">
        <v>5500</v>
      </c>
      <c r="G147" s="65">
        <v>1800</v>
      </c>
      <c r="H147" s="65"/>
      <c r="I147" s="65">
        <v>11198200</v>
      </c>
      <c r="J147" s="65">
        <v>7670300</v>
      </c>
      <c r="K147" s="65">
        <v>3527900</v>
      </c>
      <c r="L147" s="65">
        <v>0</v>
      </c>
      <c r="M147" s="65">
        <v>11198200</v>
      </c>
      <c r="N147" s="65">
        <v>7670300</v>
      </c>
      <c r="O147" s="65">
        <v>3527900</v>
      </c>
      <c r="P147" s="65">
        <v>574313</v>
      </c>
      <c r="Q147" s="65">
        <v>10623887</v>
      </c>
      <c r="R147" s="65">
        <v>7670300</v>
      </c>
      <c r="S147" s="65">
        <v>2953587</v>
      </c>
      <c r="T147" s="65">
        <v>1141036</v>
      </c>
      <c r="U147" s="65">
        <v>735665</v>
      </c>
      <c r="V147" s="65">
        <v>352790</v>
      </c>
      <c r="W147" s="65">
        <v>382875</v>
      </c>
      <c r="X147" s="65">
        <v>0</v>
      </c>
      <c r="Y147" s="65">
        <v>405371</v>
      </c>
      <c r="Z147" s="65">
        <v>0</v>
      </c>
      <c r="AA147" s="65">
        <v>11029258</v>
      </c>
      <c r="AB147" s="65">
        <v>7670300</v>
      </c>
      <c r="AC147" s="65">
        <v>405371</v>
      </c>
      <c r="AD147" s="65">
        <v>352790</v>
      </c>
      <c r="AE147" s="65">
        <v>2600797</v>
      </c>
    </row>
    <row r="148" spans="1:31" ht="15.75">
      <c r="A148" s="57">
        <v>101</v>
      </c>
      <c r="B148" s="81" t="s">
        <v>123</v>
      </c>
      <c r="C148" s="65"/>
      <c r="D148" s="65">
        <v>1906</v>
      </c>
      <c r="E148" s="65">
        <v>7300</v>
      </c>
      <c r="F148" s="65">
        <v>5500</v>
      </c>
      <c r="G148" s="65">
        <v>1800</v>
      </c>
      <c r="H148" s="65"/>
      <c r="I148" s="65">
        <v>13913800</v>
      </c>
      <c r="J148" s="65">
        <v>9462794</v>
      </c>
      <c r="K148" s="65">
        <v>4451006</v>
      </c>
      <c r="L148" s="65">
        <v>0</v>
      </c>
      <c r="M148" s="65">
        <v>13913800</v>
      </c>
      <c r="N148" s="65">
        <v>9462794</v>
      </c>
      <c r="O148" s="65">
        <v>4451006</v>
      </c>
      <c r="P148" s="65">
        <v>1547520</v>
      </c>
      <c r="Q148" s="65">
        <v>12366280</v>
      </c>
      <c r="R148" s="65">
        <v>9462794</v>
      </c>
      <c r="S148" s="65">
        <v>2903486</v>
      </c>
      <c r="T148" s="65">
        <v>1407688</v>
      </c>
      <c r="U148" s="65">
        <v>1656385</v>
      </c>
      <c r="V148" s="65">
        <v>445101</v>
      </c>
      <c r="W148" s="65">
        <v>1031680</v>
      </c>
      <c r="X148" s="65">
        <v>179604</v>
      </c>
      <c r="Y148" s="65">
        <v>0</v>
      </c>
      <c r="Z148" s="65">
        <v>248697</v>
      </c>
      <c r="AA148" s="65">
        <v>12366280</v>
      </c>
      <c r="AB148" s="65">
        <v>9462794</v>
      </c>
      <c r="AC148" s="65">
        <v>0</v>
      </c>
      <c r="AD148" s="65">
        <v>445101</v>
      </c>
      <c r="AE148" s="65">
        <v>2458385</v>
      </c>
    </row>
    <row r="149" spans="1:31" ht="15.75">
      <c r="A149" s="57">
        <v>102</v>
      </c>
      <c r="B149" s="81" t="s">
        <v>124</v>
      </c>
      <c r="C149" s="65"/>
      <c r="D149" s="65">
        <v>1529</v>
      </c>
      <c r="E149" s="65">
        <v>7300</v>
      </c>
      <c r="F149" s="65">
        <v>5500</v>
      </c>
      <c r="G149" s="65">
        <v>1800</v>
      </c>
      <c r="H149" s="65"/>
      <c r="I149" s="65">
        <v>11161700</v>
      </c>
      <c r="J149" s="65">
        <v>7796590</v>
      </c>
      <c r="K149" s="65">
        <v>3365110</v>
      </c>
      <c r="L149" s="65">
        <v>0</v>
      </c>
      <c r="M149" s="65">
        <v>11161700</v>
      </c>
      <c r="N149" s="65">
        <v>7796590</v>
      </c>
      <c r="O149" s="65">
        <v>3365110</v>
      </c>
      <c r="P149" s="65">
        <v>586508</v>
      </c>
      <c r="Q149" s="65">
        <v>10575192</v>
      </c>
      <c r="R149" s="65">
        <v>7796590</v>
      </c>
      <c r="S149" s="65">
        <v>2778602</v>
      </c>
      <c r="T149" s="65">
        <v>1159823</v>
      </c>
      <c r="U149" s="65">
        <v>727516</v>
      </c>
      <c r="V149" s="65">
        <v>336511</v>
      </c>
      <c r="W149" s="65">
        <v>391005</v>
      </c>
      <c r="X149" s="65">
        <v>0</v>
      </c>
      <c r="Y149" s="65">
        <v>432307</v>
      </c>
      <c r="Z149" s="65">
        <v>0</v>
      </c>
      <c r="AA149" s="65">
        <v>11007499</v>
      </c>
      <c r="AB149" s="65">
        <v>7796590</v>
      </c>
      <c r="AC149" s="65">
        <v>432307</v>
      </c>
      <c r="AD149" s="65">
        <v>336511</v>
      </c>
      <c r="AE149" s="65">
        <v>2442091</v>
      </c>
    </row>
    <row r="150" spans="1:31" ht="15.75">
      <c r="A150" s="57">
        <v>103</v>
      </c>
      <c r="B150" s="81" t="s">
        <v>125</v>
      </c>
      <c r="C150" s="65"/>
      <c r="D150" s="65">
        <v>1571</v>
      </c>
      <c r="E150" s="65">
        <v>7300</v>
      </c>
      <c r="F150" s="65">
        <v>5500</v>
      </c>
      <c r="G150" s="65">
        <v>1800</v>
      </c>
      <c r="H150" s="65"/>
      <c r="I150" s="65">
        <v>11468300</v>
      </c>
      <c r="J150" s="65">
        <v>7109757</v>
      </c>
      <c r="K150" s="65">
        <v>4358543</v>
      </c>
      <c r="L150" s="65">
        <v>0</v>
      </c>
      <c r="M150" s="65">
        <v>11468300</v>
      </c>
      <c r="N150" s="65">
        <v>7109757</v>
      </c>
      <c r="O150" s="65">
        <v>4358543</v>
      </c>
      <c r="P150" s="65">
        <v>590670</v>
      </c>
      <c r="Q150" s="65">
        <v>10877630</v>
      </c>
      <c r="R150" s="65">
        <v>7109757</v>
      </c>
      <c r="S150" s="65">
        <v>3767873</v>
      </c>
      <c r="T150" s="65">
        <v>1057650</v>
      </c>
      <c r="U150" s="65">
        <v>829634</v>
      </c>
      <c r="V150" s="65">
        <v>435854</v>
      </c>
      <c r="W150" s="65">
        <v>393780</v>
      </c>
      <c r="X150" s="65">
        <v>0</v>
      </c>
      <c r="Y150" s="65">
        <v>228016</v>
      </c>
      <c r="Z150" s="65">
        <v>0</v>
      </c>
      <c r="AA150" s="65">
        <v>11105646</v>
      </c>
      <c r="AB150" s="65">
        <v>7109757</v>
      </c>
      <c r="AC150" s="65">
        <v>228016</v>
      </c>
      <c r="AD150" s="65">
        <v>435854</v>
      </c>
      <c r="AE150" s="65">
        <v>3332019</v>
      </c>
    </row>
    <row r="151" spans="1:31" ht="15.75">
      <c r="A151" s="57">
        <v>104</v>
      </c>
      <c r="B151" s="81" t="s">
        <v>126</v>
      </c>
      <c r="C151" s="65"/>
      <c r="D151" s="65">
        <v>1437</v>
      </c>
      <c r="E151" s="65">
        <v>7300</v>
      </c>
      <c r="F151" s="65">
        <v>5500</v>
      </c>
      <c r="G151" s="65">
        <v>1800</v>
      </c>
      <c r="H151" s="65"/>
      <c r="I151" s="65">
        <v>10490100</v>
      </c>
      <c r="J151" s="65">
        <v>5480449</v>
      </c>
      <c r="K151" s="65">
        <v>5009651</v>
      </c>
      <c r="L151" s="65">
        <v>0</v>
      </c>
      <c r="M151" s="65">
        <v>10490100</v>
      </c>
      <c r="N151" s="65">
        <v>5480449</v>
      </c>
      <c r="O151" s="65">
        <v>5009651</v>
      </c>
      <c r="P151" s="65">
        <v>552758</v>
      </c>
      <c r="Q151" s="65">
        <v>9937342</v>
      </c>
      <c r="R151" s="65">
        <v>5480449</v>
      </c>
      <c r="S151" s="65">
        <v>4456893</v>
      </c>
      <c r="T151" s="65">
        <v>815273</v>
      </c>
      <c r="U151" s="65">
        <v>951314</v>
      </c>
      <c r="V151" s="65">
        <v>500965</v>
      </c>
      <c r="W151" s="65">
        <v>368505</v>
      </c>
      <c r="X151" s="65">
        <v>81844</v>
      </c>
      <c r="Y151" s="65">
        <v>0</v>
      </c>
      <c r="Z151" s="65">
        <v>136041</v>
      </c>
      <c r="AA151" s="65">
        <v>9937342</v>
      </c>
      <c r="AB151" s="65">
        <v>5480449</v>
      </c>
      <c r="AC151" s="65">
        <v>0</v>
      </c>
      <c r="AD151" s="65">
        <v>500965</v>
      </c>
      <c r="AE151" s="65">
        <v>3955928</v>
      </c>
    </row>
    <row r="152" spans="1:31" ht="15.75">
      <c r="A152" s="57">
        <v>105</v>
      </c>
      <c r="B152" s="83" t="s">
        <v>127</v>
      </c>
      <c r="C152" s="65"/>
      <c r="D152" s="65">
        <v>1338</v>
      </c>
      <c r="E152" s="65">
        <v>7300</v>
      </c>
      <c r="F152" s="65">
        <v>5500</v>
      </c>
      <c r="G152" s="65">
        <v>1800</v>
      </c>
      <c r="H152" s="65"/>
      <c r="I152" s="65">
        <v>9767400</v>
      </c>
      <c r="J152" s="65">
        <v>5682499</v>
      </c>
      <c r="K152" s="65">
        <v>4084901</v>
      </c>
      <c r="L152" s="65">
        <v>0</v>
      </c>
      <c r="M152" s="65">
        <v>9767400</v>
      </c>
      <c r="N152" s="65">
        <v>5682499</v>
      </c>
      <c r="O152" s="65">
        <v>4084901</v>
      </c>
      <c r="P152" s="65">
        <v>526703</v>
      </c>
      <c r="Q152" s="65">
        <v>9240697</v>
      </c>
      <c r="R152" s="65">
        <v>5682499</v>
      </c>
      <c r="S152" s="65">
        <v>3558198</v>
      </c>
      <c r="T152" s="65">
        <v>845330</v>
      </c>
      <c r="U152" s="65">
        <v>759625</v>
      </c>
      <c r="V152" s="65">
        <v>408490</v>
      </c>
      <c r="W152" s="65">
        <v>351135</v>
      </c>
      <c r="X152" s="65">
        <v>0</v>
      </c>
      <c r="Y152" s="65">
        <v>85705</v>
      </c>
      <c r="Z152" s="65">
        <v>0</v>
      </c>
      <c r="AA152" s="65">
        <v>9326402</v>
      </c>
      <c r="AB152" s="65">
        <v>5682499</v>
      </c>
      <c r="AC152" s="65">
        <v>85705</v>
      </c>
      <c r="AD152" s="65">
        <v>408490</v>
      </c>
      <c r="AE152" s="65">
        <v>3149708</v>
      </c>
    </row>
    <row r="153" spans="1:31" ht="15.75">
      <c r="A153" s="57">
        <v>106</v>
      </c>
      <c r="B153" s="81" t="s">
        <v>216</v>
      </c>
      <c r="C153" s="65"/>
      <c r="D153" s="65">
        <v>1464</v>
      </c>
      <c r="E153" s="65">
        <v>7300</v>
      </c>
      <c r="F153" s="65">
        <v>5500</v>
      </c>
      <c r="G153" s="65">
        <v>1800</v>
      </c>
      <c r="H153" s="65"/>
      <c r="I153" s="65">
        <v>10687200</v>
      </c>
      <c r="J153" s="65">
        <v>6156643</v>
      </c>
      <c r="K153" s="65">
        <v>4530557</v>
      </c>
      <c r="L153" s="65">
        <v>0</v>
      </c>
      <c r="M153" s="65">
        <v>10687200</v>
      </c>
      <c r="N153" s="65">
        <v>6156643</v>
      </c>
      <c r="O153" s="65">
        <v>4530557</v>
      </c>
      <c r="P153" s="65">
        <v>1185564</v>
      </c>
      <c r="Q153" s="65">
        <v>9501636</v>
      </c>
      <c r="R153" s="65">
        <v>6156643</v>
      </c>
      <c r="S153" s="65">
        <v>3344993</v>
      </c>
      <c r="T153" s="65">
        <v>915864</v>
      </c>
      <c r="U153" s="65">
        <v>1732398</v>
      </c>
      <c r="V153" s="65">
        <v>453056</v>
      </c>
      <c r="W153" s="65">
        <v>790376</v>
      </c>
      <c r="X153" s="65">
        <v>488966</v>
      </c>
      <c r="Y153" s="65">
        <v>0</v>
      </c>
      <c r="Z153" s="65">
        <v>816534</v>
      </c>
      <c r="AA153" s="65">
        <v>9501636</v>
      </c>
      <c r="AB153" s="65">
        <v>6156643</v>
      </c>
      <c r="AC153" s="65">
        <v>0</v>
      </c>
      <c r="AD153" s="65">
        <v>453056</v>
      </c>
      <c r="AE153" s="65">
        <v>2891937</v>
      </c>
    </row>
    <row r="154" spans="1:31" ht="15.75">
      <c r="A154" s="57">
        <v>107</v>
      </c>
      <c r="B154" s="81" t="s">
        <v>129</v>
      </c>
      <c r="C154" s="65"/>
      <c r="D154" s="65">
        <v>1434</v>
      </c>
      <c r="E154" s="65">
        <v>7300</v>
      </c>
      <c r="F154" s="65">
        <v>5500</v>
      </c>
      <c r="G154" s="65">
        <v>1800</v>
      </c>
      <c r="H154" s="65"/>
      <c r="I154" s="65">
        <v>10468200</v>
      </c>
      <c r="J154" s="65">
        <v>5853271</v>
      </c>
      <c r="K154" s="65">
        <v>4614929</v>
      </c>
      <c r="L154" s="65">
        <v>0</v>
      </c>
      <c r="M154" s="65">
        <v>10468200</v>
      </c>
      <c r="N154" s="65">
        <v>5853271</v>
      </c>
      <c r="O154" s="65">
        <v>4614929</v>
      </c>
      <c r="P154" s="65">
        <v>1187889</v>
      </c>
      <c r="Q154" s="65">
        <v>9280311</v>
      </c>
      <c r="R154" s="65">
        <v>5853271</v>
      </c>
      <c r="S154" s="65">
        <v>3427040</v>
      </c>
      <c r="T154" s="65">
        <v>870735</v>
      </c>
      <c r="U154" s="65">
        <v>1878023</v>
      </c>
      <c r="V154" s="65">
        <v>461493</v>
      </c>
      <c r="W154" s="65">
        <v>791926</v>
      </c>
      <c r="X154" s="65">
        <v>624604</v>
      </c>
      <c r="Y154" s="65">
        <v>0</v>
      </c>
      <c r="Z154" s="65">
        <v>1007288</v>
      </c>
      <c r="AA154" s="65">
        <v>9280311</v>
      </c>
      <c r="AB154" s="65">
        <v>5853271</v>
      </c>
      <c r="AC154" s="65">
        <v>0</v>
      </c>
      <c r="AD154" s="65">
        <v>461493</v>
      </c>
      <c r="AE154" s="65">
        <v>2965547</v>
      </c>
    </row>
    <row r="155" spans="1:31" ht="15.75">
      <c r="A155" s="57">
        <v>108</v>
      </c>
      <c r="B155" s="81" t="s">
        <v>130</v>
      </c>
      <c r="C155" s="65"/>
      <c r="D155" s="65">
        <v>961</v>
      </c>
      <c r="E155" s="65">
        <v>8030.000000000001</v>
      </c>
      <c r="F155" s="65">
        <v>6050.000000000001</v>
      </c>
      <c r="G155" s="65">
        <v>1980.0000000000002</v>
      </c>
      <c r="H155" s="65"/>
      <c r="I155" s="65">
        <v>7716830.000000001</v>
      </c>
      <c r="J155" s="65">
        <v>3155125</v>
      </c>
      <c r="K155" s="65">
        <v>4561705.000000001</v>
      </c>
      <c r="L155" s="65">
        <v>0</v>
      </c>
      <c r="M155" s="65">
        <v>7716830.000000001</v>
      </c>
      <c r="N155" s="65">
        <v>3155125</v>
      </c>
      <c r="O155" s="65">
        <v>4561705.000000001</v>
      </c>
      <c r="P155" s="65">
        <v>96900</v>
      </c>
      <c r="Q155" s="65">
        <v>7619930.000000001</v>
      </c>
      <c r="R155" s="65">
        <v>3155125</v>
      </c>
      <c r="S155" s="65">
        <v>4464805.000000001</v>
      </c>
      <c r="T155" s="65">
        <v>469357</v>
      </c>
      <c r="U155" s="65">
        <v>654194</v>
      </c>
      <c r="V155" s="65">
        <v>456171</v>
      </c>
      <c r="W155" s="65">
        <v>64600</v>
      </c>
      <c r="X155" s="65">
        <v>133423</v>
      </c>
      <c r="Y155" s="65">
        <v>0</v>
      </c>
      <c r="Z155" s="65">
        <v>184837</v>
      </c>
      <c r="AA155" s="65">
        <v>7619930.000000001</v>
      </c>
      <c r="AB155" s="65">
        <v>3155125</v>
      </c>
      <c r="AC155" s="65">
        <v>0</v>
      </c>
      <c r="AD155" s="65">
        <v>456171</v>
      </c>
      <c r="AE155" s="65">
        <v>4008634.000000001</v>
      </c>
    </row>
    <row r="156" spans="1:31" ht="15.75">
      <c r="A156" s="57">
        <v>109</v>
      </c>
      <c r="B156" s="81" t="s">
        <v>217</v>
      </c>
      <c r="C156" s="65"/>
      <c r="D156" s="65">
        <v>1418</v>
      </c>
      <c r="E156" s="65">
        <v>7300</v>
      </c>
      <c r="F156" s="65">
        <v>5500</v>
      </c>
      <c r="G156" s="65">
        <v>1800</v>
      </c>
      <c r="H156" s="65"/>
      <c r="I156" s="65">
        <v>10351400</v>
      </c>
      <c r="J156" s="65">
        <v>5411114</v>
      </c>
      <c r="K156" s="65">
        <v>4940286</v>
      </c>
      <c r="L156" s="65">
        <v>0</v>
      </c>
      <c r="M156" s="65">
        <v>10351400</v>
      </c>
      <c r="N156" s="65">
        <v>5411114</v>
      </c>
      <c r="O156" s="65">
        <v>4940286</v>
      </c>
      <c r="P156" s="65">
        <v>1165290</v>
      </c>
      <c r="Q156" s="65">
        <v>9186110</v>
      </c>
      <c r="R156" s="65">
        <v>5411114</v>
      </c>
      <c r="S156" s="65">
        <v>3774996</v>
      </c>
      <c r="T156" s="65">
        <v>804959</v>
      </c>
      <c r="U156" s="65">
        <v>1664678</v>
      </c>
      <c r="V156" s="65">
        <v>494029</v>
      </c>
      <c r="W156" s="65">
        <v>776860</v>
      </c>
      <c r="X156" s="65">
        <v>393789</v>
      </c>
      <c r="Y156" s="65">
        <v>0</v>
      </c>
      <c r="Z156" s="65">
        <v>859719</v>
      </c>
      <c r="AA156" s="65">
        <v>9186110</v>
      </c>
      <c r="AB156" s="65">
        <v>5411114</v>
      </c>
      <c r="AC156" s="65">
        <v>0</v>
      </c>
      <c r="AD156" s="65">
        <v>494029</v>
      </c>
      <c r="AE156" s="65">
        <v>3280967</v>
      </c>
    </row>
    <row r="157" spans="1:31" ht="15.75">
      <c r="A157" s="57">
        <v>110</v>
      </c>
      <c r="B157" s="84" t="s">
        <v>132</v>
      </c>
      <c r="C157" s="65"/>
      <c r="D157" s="65">
        <v>1271</v>
      </c>
      <c r="E157" s="65">
        <v>7300</v>
      </c>
      <c r="F157" s="65">
        <v>5500</v>
      </c>
      <c r="G157" s="65">
        <v>1800</v>
      </c>
      <c r="H157" s="65"/>
      <c r="I157" s="65">
        <v>9278300</v>
      </c>
      <c r="J157" s="65">
        <v>2992925</v>
      </c>
      <c r="K157" s="65">
        <v>6285375</v>
      </c>
      <c r="L157" s="65">
        <v>0</v>
      </c>
      <c r="M157" s="65">
        <v>9278300</v>
      </c>
      <c r="N157" s="65">
        <v>2992925</v>
      </c>
      <c r="O157" s="65">
        <v>6285375</v>
      </c>
      <c r="P157" s="65">
        <v>488363</v>
      </c>
      <c r="Q157" s="65">
        <v>8789937</v>
      </c>
      <c r="R157" s="65">
        <v>2992925</v>
      </c>
      <c r="S157" s="65">
        <v>5797012</v>
      </c>
      <c r="T157" s="65">
        <v>445229</v>
      </c>
      <c r="U157" s="65">
        <v>954113</v>
      </c>
      <c r="V157" s="65">
        <v>628538</v>
      </c>
      <c r="W157" s="65">
        <v>325575</v>
      </c>
      <c r="X157" s="65"/>
      <c r="Y157" s="65">
        <v>0</v>
      </c>
      <c r="Z157" s="65">
        <v>508884</v>
      </c>
      <c r="AA157" s="65">
        <v>8789937</v>
      </c>
      <c r="AB157" s="65">
        <v>2992925</v>
      </c>
      <c r="AC157" s="65">
        <v>0</v>
      </c>
      <c r="AD157" s="65">
        <v>628538</v>
      </c>
      <c r="AE157" s="65">
        <v>5168474</v>
      </c>
    </row>
    <row r="158" spans="1:31" ht="15.75" customHeight="1">
      <c r="A158" s="57">
        <v>111</v>
      </c>
      <c r="B158" s="81" t="s">
        <v>133</v>
      </c>
      <c r="C158" s="65"/>
      <c r="D158" s="65">
        <v>885</v>
      </c>
      <c r="E158" s="65">
        <v>7300</v>
      </c>
      <c r="F158" s="65">
        <v>5500</v>
      </c>
      <c r="G158" s="65">
        <v>1800</v>
      </c>
      <c r="H158" s="65"/>
      <c r="I158" s="65">
        <v>6460500</v>
      </c>
      <c r="J158" s="65">
        <v>3475306</v>
      </c>
      <c r="K158" s="65">
        <v>2985194</v>
      </c>
      <c r="L158" s="65">
        <v>0</v>
      </c>
      <c r="M158" s="65">
        <v>6460500</v>
      </c>
      <c r="N158" s="65">
        <v>3475306</v>
      </c>
      <c r="O158" s="65">
        <v>2985194</v>
      </c>
      <c r="P158" s="65">
        <v>805194</v>
      </c>
      <c r="Q158" s="65">
        <v>5655306</v>
      </c>
      <c r="R158" s="65">
        <v>3475306</v>
      </c>
      <c r="S158" s="65">
        <v>2180000</v>
      </c>
      <c r="T158" s="65">
        <v>516988</v>
      </c>
      <c r="U158" s="65">
        <v>835315</v>
      </c>
      <c r="V158" s="65">
        <v>298519</v>
      </c>
      <c r="W158" s="65">
        <v>536796</v>
      </c>
      <c r="X158" s="65"/>
      <c r="Y158" s="65">
        <v>0</v>
      </c>
      <c r="Z158" s="65">
        <v>318327</v>
      </c>
      <c r="AA158" s="65">
        <v>5655306</v>
      </c>
      <c r="AB158" s="65">
        <v>3475306</v>
      </c>
      <c r="AC158" s="65">
        <v>0</v>
      </c>
      <c r="AD158" s="65">
        <v>298519</v>
      </c>
      <c r="AE158" s="65">
        <v>1881481</v>
      </c>
    </row>
    <row r="159" spans="1:31" ht="15.75" customHeight="1">
      <c r="A159" s="57">
        <v>112</v>
      </c>
      <c r="B159" s="81" t="s">
        <v>134</v>
      </c>
      <c r="C159" s="65"/>
      <c r="D159" s="65">
        <v>595</v>
      </c>
      <c r="E159" s="65">
        <v>7300</v>
      </c>
      <c r="F159" s="65">
        <v>5500</v>
      </c>
      <c r="G159" s="65">
        <v>1800</v>
      </c>
      <c r="H159" s="65"/>
      <c r="I159" s="65">
        <v>4343500</v>
      </c>
      <c r="J159" s="65">
        <v>3245912</v>
      </c>
      <c r="K159" s="65">
        <v>1097588</v>
      </c>
      <c r="L159" s="65">
        <v>0</v>
      </c>
      <c r="M159" s="65">
        <v>4343500</v>
      </c>
      <c r="N159" s="65">
        <v>3245912</v>
      </c>
      <c r="O159" s="65">
        <v>1097588</v>
      </c>
      <c r="P159" s="65">
        <v>241380</v>
      </c>
      <c r="Q159" s="65">
        <v>4102120</v>
      </c>
      <c r="R159" s="65">
        <v>3245912</v>
      </c>
      <c r="S159" s="65">
        <v>856208</v>
      </c>
      <c r="T159" s="65">
        <v>482863</v>
      </c>
      <c r="U159" s="65">
        <v>270679</v>
      </c>
      <c r="V159" s="65">
        <v>109759</v>
      </c>
      <c r="W159" s="65">
        <v>160920</v>
      </c>
      <c r="X159" s="65"/>
      <c r="Y159" s="65">
        <v>212184</v>
      </c>
      <c r="Z159" s="65">
        <v>0</v>
      </c>
      <c r="AA159" s="65">
        <v>4314304</v>
      </c>
      <c r="AB159" s="65">
        <v>3245912</v>
      </c>
      <c r="AC159" s="65">
        <v>212184</v>
      </c>
      <c r="AD159" s="65">
        <v>109759</v>
      </c>
      <c r="AE159" s="65">
        <v>746449</v>
      </c>
    </row>
    <row r="160" spans="1:31" ht="15.75" customHeight="1">
      <c r="A160" s="57">
        <v>113</v>
      </c>
      <c r="B160" s="84" t="s">
        <v>135</v>
      </c>
      <c r="C160" s="65"/>
      <c r="D160" s="65">
        <v>815</v>
      </c>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row>
    <row r="161" spans="1:31" ht="15.75" customHeight="1">
      <c r="A161" s="57">
        <v>114</v>
      </c>
      <c r="B161" s="84" t="s">
        <v>136</v>
      </c>
      <c r="C161" s="65"/>
      <c r="D161" s="65">
        <v>1297</v>
      </c>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row>
    <row r="162" spans="1:31" s="56" customFormat="1" ht="15.75" customHeight="1">
      <c r="A162" s="85"/>
      <c r="B162" s="63" t="s">
        <v>139</v>
      </c>
      <c r="C162" s="64">
        <v>68</v>
      </c>
      <c r="D162" s="64">
        <v>0</v>
      </c>
      <c r="E162" s="64"/>
      <c r="F162" s="64"/>
      <c r="G162" s="64"/>
      <c r="H162" s="64">
        <v>5981329</v>
      </c>
      <c r="I162" s="64">
        <v>10333329</v>
      </c>
      <c r="J162" s="64">
        <v>5981329</v>
      </c>
      <c r="K162" s="64">
        <v>4352000</v>
      </c>
      <c r="L162" s="64">
        <v>0</v>
      </c>
      <c r="M162" s="64">
        <v>10333329</v>
      </c>
      <c r="N162" s="64">
        <v>5981329</v>
      </c>
      <c r="O162" s="64">
        <v>4352000</v>
      </c>
      <c r="P162" s="64">
        <v>0</v>
      </c>
      <c r="Q162" s="64">
        <v>10333329</v>
      </c>
      <c r="R162" s="64">
        <v>5981329</v>
      </c>
      <c r="S162" s="64">
        <v>4352000</v>
      </c>
      <c r="T162" s="64">
        <v>889784</v>
      </c>
      <c r="U162" s="64">
        <v>436010</v>
      </c>
      <c r="V162" s="64">
        <v>435200</v>
      </c>
      <c r="W162" s="64">
        <v>0</v>
      </c>
      <c r="X162" s="64">
        <v>810</v>
      </c>
      <c r="Y162" s="64">
        <v>453774</v>
      </c>
      <c r="Z162" s="64">
        <v>0</v>
      </c>
      <c r="AA162" s="64">
        <v>10787103</v>
      </c>
      <c r="AB162" s="64">
        <v>5981329</v>
      </c>
      <c r="AC162" s="64">
        <v>453774</v>
      </c>
      <c r="AD162" s="64">
        <v>435200</v>
      </c>
      <c r="AE162" s="64">
        <v>3916800</v>
      </c>
    </row>
    <row r="163" spans="1:31" ht="15.75" customHeight="1">
      <c r="A163" s="86">
        <v>1</v>
      </c>
      <c r="B163" s="80" t="s">
        <v>140</v>
      </c>
      <c r="C163" s="65">
        <v>68</v>
      </c>
      <c r="D163" s="65"/>
      <c r="E163" s="65">
        <v>64000</v>
      </c>
      <c r="F163" s="65"/>
      <c r="G163" s="65">
        <v>64000</v>
      </c>
      <c r="H163" s="65">
        <v>5981329</v>
      </c>
      <c r="I163" s="65">
        <v>10333329</v>
      </c>
      <c r="J163" s="65">
        <v>5981329</v>
      </c>
      <c r="K163" s="65">
        <v>4352000</v>
      </c>
      <c r="L163" s="65"/>
      <c r="M163" s="65">
        <v>10333329</v>
      </c>
      <c r="N163" s="65">
        <v>5981329</v>
      </c>
      <c r="O163" s="65">
        <v>4352000</v>
      </c>
      <c r="P163" s="65">
        <v>0</v>
      </c>
      <c r="Q163" s="65">
        <v>10333329</v>
      </c>
      <c r="R163" s="65">
        <v>5981329</v>
      </c>
      <c r="S163" s="65">
        <v>4352000</v>
      </c>
      <c r="T163" s="65">
        <v>889784</v>
      </c>
      <c r="U163" s="65">
        <v>436010</v>
      </c>
      <c r="V163" s="65">
        <v>435200</v>
      </c>
      <c r="W163" s="65">
        <v>0</v>
      </c>
      <c r="X163" s="65">
        <v>810</v>
      </c>
      <c r="Y163" s="65">
        <v>453774</v>
      </c>
      <c r="Z163" s="65">
        <v>0</v>
      </c>
      <c r="AA163" s="65">
        <v>10787103</v>
      </c>
      <c r="AB163" s="65">
        <v>5981329</v>
      </c>
      <c r="AC163" s="65">
        <v>453774</v>
      </c>
      <c r="AD163" s="65">
        <v>435200</v>
      </c>
      <c r="AE163" s="65">
        <v>3916800</v>
      </c>
    </row>
    <row r="164" spans="1:31" s="56" customFormat="1" ht="15.75" customHeight="1">
      <c r="A164" s="85"/>
      <c r="B164" s="63" t="s">
        <v>141</v>
      </c>
      <c r="C164" s="64">
        <v>6</v>
      </c>
      <c r="D164" s="64">
        <v>0</v>
      </c>
      <c r="E164" s="87"/>
      <c r="F164" s="87"/>
      <c r="G164" s="87"/>
      <c r="H164" s="64">
        <v>407772</v>
      </c>
      <c r="I164" s="64">
        <v>791772</v>
      </c>
      <c r="J164" s="64">
        <v>407772</v>
      </c>
      <c r="K164" s="64">
        <v>384000</v>
      </c>
      <c r="L164" s="64">
        <v>0</v>
      </c>
      <c r="M164" s="64">
        <v>791772</v>
      </c>
      <c r="N164" s="64">
        <v>407772</v>
      </c>
      <c r="O164" s="64">
        <v>384000</v>
      </c>
      <c r="P164" s="64">
        <v>0</v>
      </c>
      <c r="Q164" s="64">
        <v>791772</v>
      </c>
      <c r="R164" s="64">
        <v>407772</v>
      </c>
      <c r="S164" s="64">
        <v>384000</v>
      </c>
      <c r="T164" s="64">
        <v>60660</v>
      </c>
      <c r="U164" s="64">
        <v>38400</v>
      </c>
      <c r="V164" s="64">
        <v>38400</v>
      </c>
      <c r="W164" s="64">
        <v>0</v>
      </c>
      <c r="X164" s="64">
        <v>0</v>
      </c>
      <c r="Y164" s="64">
        <v>22260</v>
      </c>
      <c r="Z164" s="64">
        <v>0</v>
      </c>
      <c r="AA164" s="64">
        <v>814032</v>
      </c>
      <c r="AB164" s="64">
        <v>407772</v>
      </c>
      <c r="AC164" s="64">
        <v>22260</v>
      </c>
      <c r="AD164" s="64">
        <v>38400</v>
      </c>
      <c r="AE164" s="64">
        <v>345600</v>
      </c>
    </row>
    <row r="165" spans="1:31" ht="15.75" customHeight="1">
      <c r="A165" s="86">
        <v>1</v>
      </c>
      <c r="B165" s="80" t="s">
        <v>142</v>
      </c>
      <c r="C165" s="65">
        <v>6</v>
      </c>
      <c r="D165" s="88"/>
      <c r="E165" s="65">
        <v>64000</v>
      </c>
      <c r="F165" s="65"/>
      <c r="G165" s="65">
        <v>64000</v>
      </c>
      <c r="H165" s="65">
        <v>407772</v>
      </c>
      <c r="I165" s="65">
        <v>791772</v>
      </c>
      <c r="J165" s="65">
        <v>407772</v>
      </c>
      <c r="K165" s="65">
        <v>384000</v>
      </c>
      <c r="L165" s="65"/>
      <c r="M165" s="65">
        <v>791772</v>
      </c>
      <c r="N165" s="65">
        <v>407772</v>
      </c>
      <c r="O165" s="65">
        <v>384000</v>
      </c>
      <c r="P165" s="65">
        <v>0</v>
      </c>
      <c r="Q165" s="65">
        <v>791772</v>
      </c>
      <c r="R165" s="65">
        <v>407772</v>
      </c>
      <c r="S165" s="65">
        <v>384000</v>
      </c>
      <c r="T165" s="65">
        <v>60660</v>
      </c>
      <c r="U165" s="65">
        <v>38400</v>
      </c>
      <c r="V165" s="65">
        <v>38400</v>
      </c>
      <c r="W165" s="65">
        <v>0</v>
      </c>
      <c r="X165" s="65"/>
      <c r="Y165" s="65">
        <v>22260</v>
      </c>
      <c r="Z165" s="65">
        <v>0</v>
      </c>
      <c r="AA165" s="65">
        <v>814032</v>
      </c>
      <c r="AB165" s="65">
        <v>407772</v>
      </c>
      <c r="AC165" s="65">
        <v>22260</v>
      </c>
      <c r="AD165" s="65">
        <v>38400</v>
      </c>
      <c r="AE165" s="65">
        <v>345600</v>
      </c>
    </row>
    <row r="166" spans="1:31" s="56" customFormat="1" ht="15.75" customHeight="1">
      <c r="A166" s="85"/>
      <c r="B166" s="63" t="s">
        <v>137</v>
      </c>
      <c r="C166" s="64">
        <v>0</v>
      </c>
      <c r="D166" s="64"/>
      <c r="E166" s="64"/>
      <c r="F166" s="140">
        <v>6781753</v>
      </c>
      <c r="G166" s="141"/>
      <c r="H166" s="64">
        <v>4155480</v>
      </c>
      <c r="I166" s="64">
        <v>10937233</v>
      </c>
      <c r="J166" s="64">
        <v>4155480</v>
      </c>
      <c r="K166" s="64">
        <v>6781753</v>
      </c>
      <c r="L166" s="64">
        <v>0</v>
      </c>
      <c r="M166" s="64">
        <v>10937233</v>
      </c>
      <c r="N166" s="64">
        <v>4155480</v>
      </c>
      <c r="O166" s="64">
        <v>6781753</v>
      </c>
      <c r="P166" s="64">
        <v>0</v>
      </c>
      <c r="Q166" s="64">
        <v>10937233</v>
      </c>
      <c r="R166" s="64">
        <v>4155480</v>
      </c>
      <c r="S166" s="64">
        <v>6781753</v>
      </c>
      <c r="T166" s="64">
        <v>618171</v>
      </c>
      <c r="U166" s="64">
        <v>688945</v>
      </c>
      <c r="V166" s="64">
        <v>678175</v>
      </c>
      <c r="W166" s="64">
        <v>0</v>
      </c>
      <c r="X166" s="64">
        <v>10770</v>
      </c>
      <c r="Y166" s="64">
        <v>0</v>
      </c>
      <c r="Z166" s="64">
        <v>70774</v>
      </c>
      <c r="AA166" s="64">
        <v>10937233</v>
      </c>
      <c r="AB166" s="64">
        <v>4155480</v>
      </c>
      <c r="AC166" s="64">
        <v>0</v>
      </c>
      <c r="AD166" s="64">
        <v>678175</v>
      </c>
      <c r="AE166" s="64">
        <v>6103578</v>
      </c>
    </row>
    <row r="167" spans="1:31" ht="15.75" customHeight="1">
      <c r="A167" s="86">
        <v>2</v>
      </c>
      <c r="B167" s="68" t="s">
        <v>138</v>
      </c>
      <c r="C167" s="65"/>
      <c r="D167" s="88"/>
      <c r="E167" s="88"/>
      <c r="F167" s="142">
        <v>6781753</v>
      </c>
      <c r="G167" s="143"/>
      <c r="H167" s="88">
        <v>4155480</v>
      </c>
      <c r="I167" s="88">
        <v>10937233</v>
      </c>
      <c r="J167" s="88">
        <v>4155480</v>
      </c>
      <c r="K167" s="88">
        <v>6781753</v>
      </c>
      <c r="L167" s="65"/>
      <c r="M167" s="65">
        <v>10937233</v>
      </c>
      <c r="N167" s="65">
        <v>4155480</v>
      </c>
      <c r="O167" s="65">
        <v>6781753</v>
      </c>
      <c r="P167" s="65">
        <v>0</v>
      </c>
      <c r="Q167" s="65">
        <v>10937233</v>
      </c>
      <c r="R167" s="65">
        <v>4155480</v>
      </c>
      <c r="S167" s="65">
        <v>6781753</v>
      </c>
      <c r="T167" s="65">
        <v>618171</v>
      </c>
      <c r="U167" s="65">
        <v>688945</v>
      </c>
      <c r="V167" s="65">
        <v>678175</v>
      </c>
      <c r="W167" s="65">
        <v>0</v>
      </c>
      <c r="X167" s="65">
        <v>10770</v>
      </c>
      <c r="Y167" s="65">
        <v>0</v>
      </c>
      <c r="Z167" s="65">
        <v>70774</v>
      </c>
      <c r="AA167" s="65">
        <v>10937233</v>
      </c>
      <c r="AB167" s="65">
        <v>4155480</v>
      </c>
      <c r="AC167" s="65">
        <v>0</v>
      </c>
      <c r="AD167" s="65">
        <v>678175</v>
      </c>
      <c r="AE167" s="65">
        <v>6103578</v>
      </c>
    </row>
    <row r="168" spans="1:31" ht="15.75" customHeight="1">
      <c r="A168" s="89"/>
      <c r="B168" s="90" t="s">
        <v>218</v>
      </c>
      <c r="C168" s="91"/>
      <c r="D168" s="92"/>
      <c r="E168" s="91"/>
      <c r="F168" s="144">
        <v>6781753</v>
      </c>
      <c r="G168" s="145"/>
      <c r="H168" s="91">
        <v>4155480</v>
      </c>
      <c r="I168" s="65">
        <v>10937233</v>
      </c>
      <c r="J168" s="91">
        <v>4155480</v>
      </c>
      <c r="K168" s="91">
        <v>6781753</v>
      </c>
      <c r="L168" s="91"/>
      <c r="M168" s="65"/>
      <c r="N168" s="65"/>
      <c r="O168" s="65"/>
      <c r="P168" s="91"/>
      <c r="Q168" s="65"/>
      <c r="R168" s="65"/>
      <c r="S168" s="65"/>
      <c r="T168" s="65"/>
      <c r="U168" s="65"/>
      <c r="V168" s="65"/>
      <c r="W168" s="65"/>
      <c r="X168" s="65"/>
      <c r="Y168" s="65"/>
      <c r="Z168" s="65"/>
      <c r="AA168" s="65"/>
      <c r="AB168" s="91"/>
      <c r="AC168" s="91"/>
      <c r="AD168" s="91"/>
      <c r="AE168" s="91"/>
    </row>
    <row r="169" spans="1:31" ht="15.75" customHeight="1">
      <c r="A169" s="89"/>
      <c r="B169" s="90" t="s">
        <v>219</v>
      </c>
      <c r="C169" s="91"/>
      <c r="D169" s="92"/>
      <c r="E169" s="91"/>
      <c r="F169" s="91"/>
      <c r="G169" s="91"/>
      <c r="H169" s="91"/>
      <c r="I169" s="65">
        <v>0</v>
      </c>
      <c r="J169" s="91">
        <v>0</v>
      </c>
      <c r="K169" s="91"/>
      <c r="L169" s="91"/>
      <c r="M169" s="65"/>
      <c r="N169" s="65"/>
      <c r="O169" s="65"/>
      <c r="P169" s="91"/>
      <c r="Q169" s="65"/>
      <c r="R169" s="65"/>
      <c r="S169" s="65"/>
      <c r="T169" s="65"/>
      <c r="U169" s="65"/>
      <c r="V169" s="65"/>
      <c r="W169" s="65"/>
      <c r="X169" s="65"/>
      <c r="Y169" s="65"/>
      <c r="Z169" s="65"/>
      <c r="AA169" s="65"/>
      <c r="AB169" s="91"/>
      <c r="AC169" s="91"/>
      <c r="AD169" s="91"/>
      <c r="AE169" s="91"/>
    </row>
    <row r="170" spans="1:31" s="56" customFormat="1" ht="15.75" customHeight="1">
      <c r="A170" s="93"/>
      <c r="B170" s="94" t="s">
        <v>220</v>
      </c>
      <c r="C170" s="95"/>
      <c r="D170" s="96"/>
      <c r="E170" s="95"/>
      <c r="F170" s="95"/>
      <c r="G170" s="95"/>
      <c r="H170" s="95"/>
      <c r="I170" s="64">
        <v>0</v>
      </c>
      <c r="J170" s="95">
        <v>0</v>
      </c>
      <c r="K170" s="95"/>
      <c r="L170" s="95"/>
      <c r="M170" s="64">
        <v>0</v>
      </c>
      <c r="N170" s="64">
        <v>0</v>
      </c>
      <c r="O170" s="64">
        <v>0</v>
      </c>
      <c r="P170" s="64">
        <v>0</v>
      </c>
      <c r="Q170" s="64">
        <v>0</v>
      </c>
      <c r="R170" s="64">
        <v>0</v>
      </c>
      <c r="S170" s="64">
        <v>0</v>
      </c>
      <c r="T170" s="64"/>
      <c r="U170" s="64">
        <v>0</v>
      </c>
      <c r="V170" s="64">
        <v>0</v>
      </c>
      <c r="W170" s="64">
        <v>0</v>
      </c>
      <c r="X170" s="64">
        <v>0</v>
      </c>
      <c r="Y170" s="65">
        <v>0</v>
      </c>
      <c r="Z170" s="64"/>
      <c r="AA170" s="64">
        <v>0</v>
      </c>
      <c r="AB170" s="64">
        <v>0</v>
      </c>
      <c r="AC170" s="64">
        <v>0</v>
      </c>
      <c r="AD170" s="64">
        <v>0</v>
      </c>
      <c r="AE170" s="64">
        <v>0</v>
      </c>
    </row>
    <row r="171" spans="1:31" s="56" customFormat="1" ht="15.75" customHeight="1">
      <c r="A171" s="93"/>
      <c r="B171" s="94" t="s">
        <v>221</v>
      </c>
      <c r="C171" s="95"/>
      <c r="D171" s="96"/>
      <c r="E171" s="95"/>
      <c r="F171" s="95"/>
      <c r="G171" s="95"/>
      <c r="H171" s="95"/>
      <c r="I171" s="64">
        <v>1543</v>
      </c>
      <c r="J171" s="64">
        <v>2844622</v>
      </c>
      <c r="K171" s="95">
        <v>-2843079</v>
      </c>
      <c r="L171" s="95">
        <v>3815167</v>
      </c>
      <c r="M171" s="64">
        <v>3816710</v>
      </c>
      <c r="N171" s="64">
        <v>2844622</v>
      </c>
      <c r="O171" s="64">
        <v>972088</v>
      </c>
      <c r="P171" s="64">
        <v>0</v>
      </c>
      <c r="Q171" s="64">
        <v>3816710</v>
      </c>
      <c r="R171" s="64">
        <v>2844622</v>
      </c>
      <c r="S171" s="64">
        <v>972088</v>
      </c>
      <c r="T171" s="64">
        <v>423164</v>
      </c>
      <c r="U171" s="64">
        <v>97066</v>
      </c>
      <c r="V171" s="64">
        <v>97066</v>
      </c>
      <c r="W171" s="64">
        <v>0</v>
      </c>
      <c r="X171" s="64">
        <v>0</v>
      </c>
      <c r="Y171" s="64">
        <v>1455369</v>
      </c>
      <c r="Z171" s="64"/>
      <c r="AA171" s="64">
        <v>5272079</v>
      </c>
      <c r="AB171" s="64">
        <v>2844622</v>
      </c>
      <c r="AC171" s="64">
        <v>1455369</v>
      </c>
      <c r="AD171" s="64">
        <v>97066</v>
      </c>
      <c r="AE171" s="64">
        <v>875022</v>
      </c>
    </row>
    <row r="172" spans="1:31" s="101" customFormat="1" ht="15.75">
      <c r="A172" s="98"/>
      <c r="B172" s="97"/>
      <c r="C172" s="99"/>
      <c r="D172" s="99"/>
      <c r="E172" s="100"/>
      <c r="F172" s="100"/>
      <c r="G172" s="100"/>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row>
    <row r="173" spans="1:9" ht="15.75">
      <c r="A173" s="72"/>
      <c r="B173" s="72"/>
      <c r="C173" s="102"/>
      <c r="D173" s="102"/>
      <c r="E173" s="102"/>
      <c r="F173" s="102"/>
      <c r="G173" s="102"/>
      <c r="H173" s="102"/>
      <c r="I173" s="102"/>
    </row>
    <row r="174" ht="15.75" customHeight="1"/>
    <row r="175" spans="3:17" ht="15.75">
      <c r="C175" s="103"/>
      <c r="D175" s="103"/>
      <c r="E175" s="103"/>
      <c r="F175" s="103"/>
      <c r="G175" s="103"/>
      <c r="H175" s="103"/>
      <c r="I175" s="103"/>
      <c r="Q175" s="103"/>
    </row>
    <row r="176" spans="3:9" ht="15.75">
      <c r="C176" s="103"/>
      <c r="D176" s="103"/>
      <c r="E176" s="103"/>
      <c r="F176" s="103"/>
      <c r="G176" s="103"/>
      <c r="H176" s="103"/>
      <c r="I176" s="103"/>
    </row>
    <row r="177" spans="3:9" ht="15.75">
      <c r="C177" s="103"/>
      <c r="D177" s="103"/>
      <c r="E177" s="103"/>
      <c r="F177" s="103"/>
      <c r="G177" s="103"/>
      <c r="H177" s="103"/>
      <c r="I177" s="103"/>
    </row>
    <row r="178" spans="3:9" ht="15.75">
      <c r="C178" s="103"/>
      <c r="D178" s="103"/>
      <c r="E178" s="103"/>
      <c r="F178" s="103"/>
      <c r="G178" s="103"/>
      <c r="H178" s="103"/>
      <c r="I178" s="103"/>
    </row>
    <row r="179" spans="3:9" ht="15.75">
      <c r="C179" s="103"/>
      <c r="D179" s="103"/>
      <c r="E179" s="103"/>
      <c r="F179" s="103"/>
      <c r="G179" s="103"/>
      <c r="H179" s="103"/>
      <c r="I179" s="103"/>
    </row>
    <row r="180" spans="3:9" ht="15.75">
      <c r="C180" s="103"/>
      <c r="D180" s="103"/>
      <c r="E180" s="103"/>
      <c r="F180" s="103"/>
      <c r="G180" s="103"/>
      <c r="H180" s="103"/>
      <c r="I180" s="103"/>
    </row>
    <row r="181" spans="3:9" ht="15.75">
      <c r="C181" s="103"/>
      <c r="D181" s="103"/>
      <c r="E181" s="103"/>
      <c r="F181" s="103"/>
      <c r="G181" s="103"/>
      <c r="H181" s="103"/>
      <c r="I181" s="103"/>
    </row>
    <row r="182" spans="3:9" ht="15.75">
      <c r="C182" s="103"/>
      <c r="D182" s="103"/>
      <c r="E182" s="103"/>
      <c r="F182" s="103"/>
      <c r="G182" s="103"/>
      <c r="H182" s="103"/>
      <c r="I182" s="103"/>
    </row>
    <row r="183" spans="3:9" ht="15.75">
      <c r="C183" s="103"/>
      <c r="D183" s="103"/>
      <c r="E183" s="103"/>
      <c r="F183" s="103"/>
      <c r="G183" s="103"/>
      <c r="H183" s="103"/>
      <c r="I183" s="103"/>
    </row>
    <row r="184" spans="3:9" ht="15.75">
      <c r="C184" s="103"/>
      <c r="D184" s="103"/>
      <c r="E184" s="103"/>
      <c r="F184" s="103"/>
      <c r="G184" s="103"/>
      <c r="H184" s="103"/>
      <c r="I184" s="103"/>
    </row>
    <row r="185" spans="3:9" ht="15.75">
      <c r="C185" s="103"/>
      <c r="D185" s="103"/>
      <c r="E185" s="103"/>
      <c r="F185" s="103"/>
      <c r="G185" s="103"/>
      <c r="H185" s="103"/>
      <c r="I185" s="103"/>
    </row>
    <row r="186" spans="3:9" ht="15.75">
      <c r="C186" s="103"/>
      <c r="D186" s="103"/>
      <c r="E186" s="103"/>
      <c r="F186" s="103"/>
      <c r="G186" s="103"/>
      <c r="H186" s="103"/>
      <c r="I186" s="103"/>
    </row>
    <row r="187" spans="3:9" ht="15.75">
      <c r="C187" s="103"/>
      <c r="D187" s="103"/>
      <c r="E187" s="103"/>
      <c r="F187" s="103"/>
      <c r="G187" s="103"/>
      <c r="H187" s="103"/>
      <c r="I187" s="103"/>
    </row>
    <row r="188" spans="3:9" ht="15.75">
      <c r="C188" s="103"/>
      <c r="D188" s="103"/>
      <c r="E188" s="103"/>
      <c r="F188" s="103"/>
      <c r="G188" s="103"/>
      <c r="H188" s="103"/>
      <c r="I188" s="103"/>
    </row>
    <row r="189" spans="3:9" ht="15.75">
      <c r="C189" s="103"/>
      <c r="D189" s="103"/>
      <c r="E189" s="103"/>
      <c r="F189" s="103"/>
      <c r="G189" s="103"/>
      <c r="H189" s="103"/>
      <c r="I189" s="103"/>
    </row>
    <row r="190" spans="3:9" ht="15.75">
      <c r="C190" s="103"/>
      <c r="D190" s="103"/>
      <c r="E190" s="103"/>
      <c r="F190" s="103"/>
      <c r="G190" s="103"/>
      <c r="H190" s="103"/>
      <c r="I190" s="103"/>
    </row>
    <row r="191" spans="3:9" ht="15.75">
      <c r="C191" s="103"/>
      <c r="D191" s="103"/>
      <c r="E191" s="103"/>
      <c r="F191" s="103"/>
      <c r="G191" s="103"/>
      <c r="H191" s="103"/>
      <c r="I191" s="103"/>
    </row>
    <row r="192" spans="3:9" ht="15.75">
      <c r="C192" s="103"/>
      <c r="D192" s="103"/>
      <c r="E192" s="103"/>
      <c r="F192" s="103"/>
      <c r="G192" s="103"/>
      <c r="H192" s="103"/>
      <c r="I192" s="103"/>
    </row>
    <row r="193" spans="3:9" ht="15.75">
      <c r="C193" s="103"/>
      <c r="D193" s="103"/>
      <c r="E193" s="103"/>
      <c r="F193" s="103"/>
      <c r="G193" s="103"/>
      <c r="H193" s="103"/>
      <c r="I193" s="103"/>
    </row>
    <row r="194" spans="3:9" ht="15.75">
      <c r="C194" s="103"/>
      <c r="D194" s="103"/>
      <c r="E194" s="103"/>
      <c r="F194" s="103"/>
      <c r="G194" s="103"/>
      <c r="H194" s="103"/>
      <c r="I194" s="103"/>
    </row>
    <row r="195" spans="3:9" ht="15.75">
      <c r="C195" s="103"/>
      <c r="D195" s="103"/>
      <c r="E195" s="103"/>
      <c r="F195" s="103"/>
      <c r="G195" s="103"/>
      <c r="H195" s="103"/>
      <c r="I195" s="103"/>
    </row>
    <row r="196" spans="3:9" ht="15.75">
      <c r="C196" s="103"/>
      <c r="D196" s="103"/>
      <c r="E196" s="103"/>
      <c r="F196" s="103"/>
      <c r="G196" s="103"/>
      <c r="H196" s="103"/>
      <c r="I196" s="103"/>
    </row>
    <row r="197" spans="3:9" ht="15.75">
      <c r="C197" s="103"/>
      <c r="D197" s="103"/>
      <c r="E197" s="103"/>
      <c r="F197" s="103"/>
      <c r="G197" s="103"/>
      <c r="H197" s="103"/>
      <c r="I197" s="103"/>
    </row>
    <row r="198" spans="3:9" ht="15.75">
      <c r="C198" s="103"/>
      <c r="D198" s="103"/>
      <c r="E198" s="103"/>
      <c r="F198" s="103"/>
      <c r="G198" s="103"/>
      <c r="H198" s="103"/>
      <c r="I198" s="103"/>
    </row>
    <row r="199" spans="3:9" ht="15.75">
      <c r="C199" s="103"/>
      <c r="D199" s="103"/>
      <c r="E199" s="103"/>
      <c r="F199" s="103"/>
      <c r="G199" s="103"/>
      <c r="H199" s="103"/>
      <c r="I199" s="103"/>
    </row>
    <row r="200" spans="3:9" ht="15.75">
      <c r="C200" s="103"/>
      <c r="D200" s="103"/>
      <c r="E200" s="103"/>
      <c r="F200" s="103"/>
      <c r="G200" s="103"/>
      <c r="H200" s="103"/>
      <c r="I200" s="103"/>
    </row>
    <row r="201" spans="3:9" ht="15.75">
      <c r="C201" s="103"/>
      <c r="D201" s="103"/>
      <c r="E201" s="103"/>
      <c r="F201" s="103"/>
      <c r="G201" s="103"/>
      <c r="H201" s="103"/>
      <c r="I201" s="103"/>
    </row>
    <row r="202" spans="3:9" ht="15.75">
      <c r="C202" s="103"/>
      <c r="D202" s="103"/>
      <c r="E202" s="103"/>
      <c r="F202" s="103"/>
      <c r="G202" s="103"/>
      <c r="H202" s="103"/>
      <c r="I202" s="103"/>
    </row>
    <row r="203" spans="3:9" ht="15.75">
      <c r="C203" s="103"/>
      <c r="D203" s="103"/>
      <c r="E203" s="103"/>
      <c r="F203" s="103"/>
      <c r="G203" s="103"/>
      <c r="H203" s="103"/>
      <c r="I203" s="103"/>
    </row>
    <row r="204" spans="3:9" ht="15.75">
      <c r="C204" s="103"/>
      <c r="D204" s="103"/>
      <c r="E204" s="103"/>
      <c r="F204" s="103"/>
      <c r="G204" s="103"/>
      <c r="H204" s="103"/>
      <c r="I204" s="103"/>
    </row>
    <row r="205" spans="3:9" ht="15.75">
      <c r="C205" s="103"/>
      <c r="D205" s="103"/>
      <c r="E205" s="103"/>
      <c r="F205" s="103"/>
      <c r="G205" s="103"/>
      <c r="H205" s="103"/>
      <c r="I205" s="103"/>
    </row>
    <row r="206" spans="3:9" ht="15.75">
      <c r="C206" s="103"/>
      <c r="D206" s="103"/>
      <c r="E206" s="103"/>
      <c r="F206" s="103"/>
      <c r="G206" s="103"/>
      <c r="H206" s="103"/>
      <c r="I206" s="103"/>
    </row>
    <row r="207" spans="3:9" ht="15.75">
      <c r="C207" s="103"/>
      <c r="D207" s="103"/>
      <c r="E207" s="103"/>
      <c r="F207" s="103"/>
      <c r="G207" s="103"/>
      <c r="H207" s="103"/>
      <c r="I207" s="103"/>
    </row>
    <row r="208" spans="3:9" ht="15.75">
      <c r="C208" s="103"/>
      <c r="D208" s="103"/>
      <c r="E208" s="103"/>
      <c r="F208" s="103"/>
      <c r="G208" s="103"/>
      <c r="H208" s="103"/>
      <c r="I208" s="103"/>
    </row>
    <row r="209" spans="3:9" ht="15.75">
      <c r="C209" s="103"/>
      <c r="D209" s="103"/>
      <c r="E209" s="103"/>
      <c r="F209" s="103"/>
      <c r="G209" s="103"/>
      <c r="H209" s="103"/>
      <c r="I209" s="103"/>
    </row>
    <row r="210" spans="3:9" ht="15.75">
      <c r="C210" s="103"/>
      <c r="D210" s="103"/>
      <c r="E210" s="103"/>
      <c r="F210" s="103"/>
      <c r="G210" s="103"/>
      <c r="H210" s="103"/>
      <c r="I210" s="103"/>
    </row>
    <row r="211" spans="3:9" ht="15.75">
      <c r="C211" s="103"/>
      <c r="D211" s="103"/>
      <c r="E211" s="103"/>
      <c r="F211" s="103"/>
      <c r="G211" s="103"/>
      <c r="H211" s="103"/>
      <c r="I211" s="103"/>
    </row>
    <row r="212" spans="3:9" ht="15.75">
      <c r="C212" s="103"/>
      <c r="D212" s="103"/>
      <c r="E212" s="103"/>
      <c r="F212" s="103"/>
      <c r="G212" s="103"/>
      <c r="H212" s="103"/>
      <c r="I212" s="103"/>
    </row>
    <row r="213" spans="3:9" ht="15.75">
      <c r="C213" s="103"/>
      <c r="D213" s="103"/>
      <c r="E213" s="103"/>
      <c r="F213" s="103"/>
      <c r="G213" s="103"/>
      <c r="H213" s="103"/>
      <c r="I213" s="103"/>
    </row>
    <row r="214" spans="3:9" ht="15.75">
      <c r="C214" s="103"/>
      <c r="D214" s="103"/>
      <c r="E214" s="103"/>
      <c r="F214" s="103"/>
      <c r="G214" s="103"/>
      <c r="H214" s="103"/>
      <c r="I214" s="103"/>
    </row>
    <row r="215" spans="3:9" ht="15.75">
      <c r="C215" s="103"/>
      <c r="D215" s="103"/>
      <c r="E215" s="103"/>
      <c r="F215" s="103"/>
      <c r="G215" s="103"/>
      <c r="H215" s="103"/>
      <c r="I215" s="103"/>
    </row>
    <row r="216" spans="3:9" ht="15.75">
      <c r="C216" s="103"/>
      <c r="D216" s="103"/>
      <c r="E216" s="103"/>
      <c r="F216" s="103"/>
      <c r="G216" s="103"/>
      <c r="H216" s="103"/>
      <c r="I216" s="103"/>
    </row>
    <row r="217" spans="3:9" ht="15.75">
      <c r="C217" s="103"/>
      <c r="D217" s="103"/>
      <c r="E217" s="103"/>
      <c r="F217" s="103"/>
      <c r="G217" s="103"/>
      <c r="H217" s="103"/>
      <c r="I217" s="103"/>
    </row>
    <row r="218" spans="3:9" ht="15.75">
      <c r="C218" s="103"/>
      <c r="D218" s="103"/>
      <c r="E218" s="103"/>
      <c r="F218" s="103"/>
      <c r="G218" s="103"/>
      <c r="H218" s="103"/>
      <c r="I218" s="103"/>
    </row>
    <row r="219" spans="3:9" ht="15.75">
      <c r="C219" s="103"/>
      <c r="D219" s="103"/>
      <c r="E219" s="103"/>
      <c r="F219" s="103"/>
      <c r="G219" s="103"/>
      <c r="H219" s="103"/>
      <c r="I219" s="103"/>
    </row>
    <row r="220" spans="3:9" ht="15.75">
      <c r="C220" s="103"/>
      <c r="D220" s="103"/>
      <c r="E220" s="103"/>
      <c r="F220" s="103"/>
      <c r="G220" s="103"/>
      <c r="H220" s="103"/>
      <c r="I220" s="103"/>
    </row>
    <row r="221" spans="3:9" ht="15.75">
      <c r="C221" s="103"/>
      <c r="D221" s="103"/>
      <c r="E221" s="103"/>
      <c r="F221" s="103"/>
      <c r="G221" s="103"/>
      <c r="H221" s="103"/>
      <c r="I221" s="103"/>
    </row>
    <row r="222" spans="3:9" ht="15.75">
      <c r="C222" s="103"/>
      <c r="D222" s="103"/>
      <c r="E222" s="103"/>
      <c r="F222" s="103"/>
      <c r="G222" s="103"/>
      <c r="H222" s="103"/>
      <c r="I222" s="103"/>
    </row>
    <row r="223" spans="3:9" ht="15.75">
      <c r="C223" s="103"/>
      <c r="D223" s="103"/>
      <c r="E223" s="103"/>
      <c r="F223" s="103"/>
      <c r="G223" s="103"/>
      <c r="H223" s="103"/>
      <c r="I223" s="103"/>
    </row>
    <row r="224" spans="3:9" ht="15.75">
      <c r="C224" s="103"/>
      <c r="D224" s="103"/>
      <c r="E224" s="103"/>
      <c r="F224" s="103"/>
      <c r="G224" s="103"/>
      <c r="H224" s="103"/>
      <c r="I224" s="103"/>
    </row>
    <row r="225" spans="3:9" ht="15.75">
      <c r="C225" s="103"/>
      <c r="D225" s="103"/>
      <c r="E225" s="103"/>
      <c r="F225" s="103"/>
      <c r="G225" s="103"/>
      <c r="H225" s="103"/>
      <c r="I225" s="103"/>
    </row>
    <row r="226" spans="3:9" ht="15.75">
      <c r="C226" s="103"/>
      <c r="D226" s="103"/>
      <c r="E226" s="103"/>
      <c r="F226" s="103"/>
      <c r="G226" s="103"/>
      <c r="H226" s="103"/>
      <c r="I226" s="103"/>
    </row>
    <row r="227" spans="3:9" ht="15.75">
      <c r="C227" s="103"/>
      <c r="D227" s="103"/>
      <c r="E227" s="103"/>
      <c r="F227" s="103"/>
      <c r="G227" s="103"/>
      <c r="H227" s="103"/>
      <c r="I227" s="103"/>
    </row>
    <row r="228" spans="3:9" ht="15.75">
      <c r="C228" s="103"/>
      <c r="D228" s="103"/>
      <c r="E228" s="103"/>
      <c r="F228" s="103"/>
      <c r="G228" s="103"/>
      <c r="H228" s="103"/>
      <c r="I228" s="103"/>
    </row>
    <row r="229" spans="3:9" ht="15.75">
      <c r="C229" s="103"/>
      <c r="D229" s="103"/>
      <c r="E229" s="103"/>
      <c r="F229" s="103"/>
      <c r="G229" s="103"/>
      <c r="H229" s="103"/>
      <c r="I229" s="103"/>
    </row>
    <row r="230" spans="3:9" ht="15.75">
      <c r="C230" s="103"/>
      <c r="D230" s="103"/>
      <c r="E230" s="103"/>
      <c r="F230" s="103"/>
      <c r="G230" s="103"/>
      <c r="H230" s="103"/>
      <c r="I230" s="103"/>
    </row>
    <row r="231" spans="3:9" ht="15.75">
      <c r="C231" s="103"/>
      <c r="D231" s="103"/>
      <c r="E231" s="103"/>
      <c r="F231" s="103"/>
      <c r="G231" s="103"/>
      <c r="H231" s="103"/>
      <c r="I231" s="103"/>
    </row>
    <row r="232" spans="3:9" ht="15.75">
      <c r="C232" s="103"/>
      <c r="D232" s="103"/>
      <c r="E232" s="103"/>
      <c r="F232" s="103"/>
      <c r="G232" s="103"/>
      <c r="H232" s="103"/>
      <c r="I232" s="103"/>
    </row>
    <row r="233" spans="3:9" ht="15.75">
      <c r="C233" s="103"/>
      <c r="D233" s="103"/>
      <c r="E233" s="103"/>
      <c r="F233" s="103"/>
      <c r="G233" s="103"/>
      <c r="H233" s="103"/>
      <c r="I233" s="103"/>
    </row>
    <row r="234" spans="3:9" ht="15.75">
      <c r="C234" s="103"/>
      <c r="D234" s="103"/>
      <c r="E234" s="103"/>
      <c r="F234" s="103"/>
      <c r="G234" s="103"/>
      <c r="H234" s="103"/>
      <c r="I234" s="103"/>
    </row>
    <row r="235" spans="3:9" ht="15.75">
      <c r="C235" s="103"/>
      <c r="D235" s="103"/>
      <c r="E235" s="103"/>
      <c r="F235" s="103"/>
      <c r="G235" s="103"/>
      <c r="H235" s="103"/>
      <c r="I235" s="103"/>
    </row>
    <row r="236" spans="3:9" ht="15.75">
      <c r="C236" s="103"/>
      <c r="D236" s="103"/>
      <c r="E236" s="103"/>
      <c r="F236" s="103"/>
      <c r="G236" s="103"/>
      <c r="H236" s="103"/>
      <c r="I236" s="103"/>
    </row>
    <row r="237" spans="3:9" ht="15.75">
      <c r="C237" s="103"/>
      <c r="D237" s="103"/>
      <c r="E237" s="103"/>
      <c r="F237" s="103"/>
      <c r="G237" s="103"/>
      <c r="H237" s="103"/>
      <c r="I237" s="103"/>
    </row>
    <row r="238" spans="3:9" ht="15.75">
      <c r="C238" s="103"/>
      <c r="D238" s="103"/>
      <c r="E238" s="103"/>
      <c r="F238" s="103"/>
      <c r="G238" s="103"/>
      <c r="H238" s="103"/>
      <c r="I238" s="103"/>
    </row>
    <row r="239" spans="3:9" ht="15.75">
      <c r="C239" s="103"/>
      <c r="D239" s="103"/>
      <c r="E239" s="103"/>
      <c r="F239" s="103"/>
      <c r="G239" s="103"/>
      <c r="H239" s="103"/>
      <c r="I239" s="103"/>
    </row>
    <row r="240" spans="3:9" ht="15.75">
      <c r="C240" s="103"/>
      <c r="D240" s="103"/>
      <c r="E240" s="103"/>
      <c r="F240" s="103"/>
      <c r="G240" s="103"/>
      <c r="H240" s="103"/>
      <c r="I240" s="103"/>
    </row>
    <row r="241" spans="3:9" ht="15.75">
      <c r="C241" s="103"/>
      <c r="D241" s="103"/>
      <c r="E241" s="103"/>
      <c r="F241" s="103"/>
      <c r="G241" s="103"/>
      <c r="H241" s="103"/>
      <c r="I241" s="103"/>
    </row>
    <row r="242" spans="3:9" ht="15.75">
      <c r="C242" s="103"/>
      <c r="D242" s="103"/>
      <c r="E242" s="103"/>
      <c r="F242" s="103"/>
      <c r="G242" s="103"/>
      <c r="H242" s="103"/>
      <c r="I242" s="103"/>
    </row>
    <row r="243" spans="3:9" ht="15.75">
      <c r="C243" s="103"/>
      <c r="D243" s="103"/>
      <c r="E243" s="103"/>
      <c r="F243" s="103"/>
      <c r="G243" s="103"/>
      <c r="H243" s="103"/>
      <c r="I243" s="103"/>
    </row>
    <row r="244" spans="3:9" ht="15.75">
      <c r="C244" s="103"/>
      <c r="D244" s="103"/>
      <c r="E244" s="103"/>
      <c r="F244" s="103"/>
      <c r="G244" s="103"/>
      <c r="H244" s="103"/>
      <c r="I244" s="103"/>
    </row>
    <row r="245" spans="3:9" ht="15.75">
      <c r="C245" s="103"/>
      <c r="D245" s="103"/>
      <c r="E245" s="103"/>
      <c r="F245" s="103"/>
      <c r="G245" s="103"/>
      <c r="H245" s="103"/>
      <c r="I245" s="103"/>
    </row>
    <row r="246" spans="3:9" ht="15.75">
      <c r="C246" s="103"/>
      <c r="D246" s="103"/>
      <c r="E246" s="103"/>
      <c r="F246" s="103"/>
      <c r="G246" s="103"/>
      <c r="H246" s="103"/>
      <c r="I246" s="103"/>
    </row>
    <row r="247" spans="3:9" ht="15.75">
      <c r="C247" s="103"/>
      <c r="D247" s="103"/>
      <c r="E247" s="103"/>
      <c r="F247" s="103"/>
      <c r="G247" s="103"/>
      <c r="H247" s="103"/>
      <c r="I247" s="103"/>
    </row>
    <row r="248" spans="3:9" ht="15.75">
      <c r="C248" s="103"/>
      <c r="D248" s="103"/>
      <c r="E248" s="103"/>
      <c r="F248" s="103"/>
      <c r="G248" s="103"/>
      <c r="H248" s="103"/>
      <c r="I248" s="103"/>
    </row>
    <row r="249" spans="3:9" ht="15.75">
      <c r="C249" s="103"/>
      <c r="D249" s="103"/>
      <c r="E249" s="103"/>
      <c r="F249" s="103"/>
      <c r="G249" s="103"/>
      <c r="H249" s="103"/>
      <c r="I249" s="103"/>
    </row>
    <row r="250" spans="3:9" ht="15.75">
      <c r="C250" s="103"/>
      <c r="D250" s="103"/>
      <c r="E250" s="103"/>
      <c r="F250" s="103"/>
      <c r="G250" s="103"/>
      <c r="H250" s="103"/>
      <c r="I250" s="103"/>
    </row>
    <row r="251" spans="3:9" ht="15.75">
      <c r="C251" s="103"/>
      <c r="D251" s="103"/>
      <c r="E251" s="103"/>
      <c r="F251" s="103"/>
      <c r="G251" s="103"/>
      <c r="H251" s="103"/>
      <c r="I251" s="103"/>
    </row>
    <row r="252" spans="3:9" ht="15.75">
      <c r="C252" s="103"/>
      <c r="D252" s="103"/>
      <c r="E252" s="103"/>
      <c r="F252" s="103"/>
      <c r="G252" s="103"/>
      <c r="H252" s="103"/>
      <c r="I252" s="103"/>
    </row>
    <row r="253" spans="3:9" ht="15.75">
      <c r="C253" s="103"/>
      <c r="D253" s="103"/>
      <c r="E253" s="103"/>
      <c r="F253" s="103"/>
      <c r="G253" s="103"/>
      <c r="H253" s="103"/>
      <c r="I253" s="103"/>
    </row>
    <row r="254" spans="3:9" ht="15.75">
      <c r="C254" s="103"/>
      <c r="D254" s="103"/>
      <c r="E254" s="103"/>
      <c r="F254" s="103"/>
      <c r="G254" s="103"/>
      <c r="H254" s="103"/>
      <c r="I254" s="103"/>
    </row>
    <row r="255" spans="3:9" ht="15.75">
      <c r="C255" s="103"/>
      <c r="D255" s="103"/>
      <c r="E255" s="103"/>
      <c r="F255" s="103"/>
      <c r="G255" s="103"/>
      <c r="H255" s="103"/>
      <c r="I255" s="103"/>
    </row>
    <row r="256" spans="3:9" ht="15.75">
      <c r="C256" s="103"/>
      <c r="D256" s="103"/>
      <c r="E256" s="103"/>
      <c r="F256" s="103"/>
      <c r="G256" s="103"/>
      <c r="H256" s="103"/>
      <c r="I256" s="103"/>
    </row>
    <row r="257" spans="3:9" ht="15.75">
      <c r="C257" s="103"/>
      <c r="D257" s="103"/>
      <c r="E257" s="103"/>
      <c r="F257" s="103"/>
      <c r="G257" s="103"/>
      <c r="H257" s="103"/>
      <c r="I257" s="103"/>
    </row>
    <row r="258" spans="3:9" ht="15.75">
      <c r="C258" s="103"/>
      <c r="D258" s="103"/>
      <c r="E258" s="103"/>
      <c r="F258" s="103"/>
      <c r="G258" s="103"/>
      <c r="H258" s="103"/>
      <c r="I258" s="103"/>
    </row>
    <row r="259" spans="3:9" ht="15.75">
      <c r="C259" s="103"/>
      <c r="D259" s="103"/>
      <c r="E259" s="103"/>
      <c r="F259" s="103"/>
      <c r="G259" s="103"/>
      <c r="H259" s="103"/>
      <c r="I259" s="103"/>
    </row>
    <row r="260" spans="3:9" ht="15.75">
      <c r="C260" s="103"/>
      <c r="D260" s="103"/>
      <c r="E260" s="103"/>
      <c r="F260" s="103"/>
      <c r="G260" s="103"/>
      <c r="H260" s="103"/>
      <c r="I260" s="103"/>
    </row>
    <row r="261" spans="3:9" ht="15.75">
      <c r="C261" s="103"/>
      <c r="D261" s="103"/>
      <c r="E261" s="103"/>
      <c r="F261" s="103"/>
      <c r="G261" s="103"/>
      <c r="H261" s="103"/>
      <c r="I261" s="103"/>
    </row>
    <row r="262" spans="3:9" ht="15.75">
      <c r="C262" s="103"/>
      <c r="D262" s="103"/>
      <c r="E262" s="103"/>
      <c r="F262" s="103"/>
      <c r="G262" s="103"/>
      <c r="H262" s="103"/>
      <c r="I262" s="103"/>
    </row>
    <row r="263" spans="3:9" ht="15.75">
      <c r="C263" s="103"/>
      <c r="D263" s="103"/>
      <c r="E263" s="103"/>
      <c r="F263" s="103"/>
      <c r="G263" s="103"/>
      <c r="H263" s="103"/>
      <c r="I263" s="103"/>
    </row>
    <row r="264" spans="3:9" ht="15.75">
      <c r="C264" s="103"/>
      <c r="D264" s="103"/>
      <c r="E264" s="103"/>
      <c r="F264" s="103"/>
      <c r="G264" s="103"/>
      <c r="H264" s="103"/>
      <c r="I264" s="103"/>
    </row>
    <row r="265" spans="3:9" ht="15.75">
      <c r="C265" s="103"/>
      <c r="D265" s="103"/>
      <c r="E265" s="103"/>
      <c r="F265" s="103"/>
      <c r="G265" s="103"/>
      <c r="H265" s="103"/>
      <c r="I265" s="103"/>
    </row>
    <row r="266" spans="3:9" ht="15.75">
      <c r="C266" s="103"/>
      <c r="D266" s="103"/>
      <c r="E266" s="103"/>
      <c r="F266" s="103"/>
      <c r="G266" s="103"/>
      <c r="H266" s="103"/>
      <c r="I266" s="103"/>
    </row>
    <row r="267" spans="3:9" ht="15.75">
      <c r="C267" s="103"/>
      <c r="D267" s="103"/>
      <c r="E267" s="103"/>
      <c r="F267" s="103"/>
      <c r="G267" s="103"/>
      <c r="H267" s="103"/>
      <c r="I267" s="103"/>
    </row>
    <row r="268" spans="3:9" ht="15.75">
      <c r="C268" s="103"/>
      <c r="D268" s="103"/>
      <c r="E268" s="103"/>
      <c r="F268" s="103"/>
      <c r="G268" s="103"/>
      <c r="H268" s="103"/>
      <c r="I268" s="103"/>
    </row>
    <row r="269" spans="3:9" ht="15.75">
      <c r="C269" s="103"/>
      <c r="D269" s="103"/>
      <c r="E269" s="103"/>
      <c r="F269" s="103"/>
      <c r="G269" s="103"/>
      <c r="H269" s="103"/>
      <c r="I269" s="103"/>
    </row>
    <row r="270" spans="3:9" ht="15.75">
      <c r="C270" s="103"/>
      <c r="D270" s="103"/>
      <c r="E270" s="103"/>
      <c r="F270" s="103"/>
      <c r="G270" s="103"/>
      <c r="H270" s="103"/>
      <c r="I270" s="103"/>
    </row>
    <row r="271" spans="3:9" ht="15.75">
      <c r="C271" s="103"/>
      <c r="D271" s="103"/>
      <c r="E271" s="103"/>
      <c r="F271" s="103"/>
      <c r="G271" s="103"/>
      <c r="H271" s="103"/>
      <c r="I271" s="103"/>
    </row>
    <row r="272" spans="3:9" ht="15.75">
      <c r="C272" s="103"/>
      <c r="D272" s="103"/>
      <c r="E272" s="103"/>
      <c r="F272" s="103"/>
      <c r="G272" s="103"/>
      <c r="H272" s="103"/>
      <c r="I272" s="103"/>
    </row>
    <row r="273" spans="3:9" ht="15.75">
      <c r="C273" s="103"/>
      <c r="D273" s="103"/>
      <c r="E273" s="103"/>
      <c r="F273" s="103"/>
      <c r="G273" s="103"/>
      <c r="H273" s="103"/>
      <c r="I273" s="103"/>
    </row>
    <row r="274" spans="3:9" ht="15.75">
      <c r="C274" s="103"/>
      <c r="D274" s="103"/>
      <c r="E274" s="103"/>
      <c r="F274" s="103"/>
      <c r="G274" s="103"/>
      <c r="H274" s="103"/>
      <c r="I274" s="103"/>
    </row>
    <row r="275" spans="3:9" ht="15.75">
      <c r="C275" s="103"/>
      <c r="D275" s="103"/>
      <c r="E275" s="103"/>
      <c r="F275" s="103"/>
      <c r="G275" s="103"/>
      <c r="H275" s="103"/>
      <c r="I275" s="103"/>
    </row>
    <row r="276" spans="3:9" ht="15.75">
      <c r="C276" s="103"/>
      <c r="D276" s="103"/>
      <c r="E276" s="103"/>
      <c r="F276" s="103"/>
      <c r="G276" s="103"/>
      <c r="H276" s="103"/>
      <c r="I276" s="103"/>
    </row>
    <row r="277" spans="3:9" ht="15.75">
      <c r="C277" s="103"/>
      <c r="D277" s="103"/>
      <c r="E277" s="103"/>
      <c r="F277" s="103"/>
      <c r="G277" s="103"/>
      <c r="H277" s="103"/>
      <c r="I277" s="103"/>
    </row>
    <row r="278" spans="3:9" ht="15.75">
      <c r="C278" s="103"/>
      <c r="D278" s="103"/>
      <c r="E278" s="103"/>
      <c r="F278" s="103"/>
      <c r="G278" s="103"/>
      <c r="H278" s="103"/>
      <c r="I278" s="103"/>
    </row>
    <row r="279" spans="3:9" ht="15.75">
      <c r="C279" s="103"/>
      <c r="D279" s="103"/>
      <c r="E279" s="103"/>
      <c r="F279" s="103"/>
      <c r="G279" s="103"/>
      <c r="H279" s="103"/>
      <c r="I279" s="103"/>
    </row>
    <row r="280" spans="3:9" ht="15.75">
      <c r="C280" s="103"/>
      <c r="D280" s="103"/>
      <c r="E280" s="103"/>
      <c r="F280" s="103"/>
      <c r="G280" s="103"/>
      <c r="H280" s="103"/>
      <c r="I280" s="103"/>
    </row>
    <row r="281" spans="3:9" ht="15.75">
      <c r="C281" s="103"/>
      <c r="D281" s="103"/>
      <c r="E281" s="103"/>
      <c r="F281" s="103"/>
      <c r="G281" s="103"/>
      <c r="H281" s="103"/>
      <c r="I281" s="103"/>
    </row>
    <row r="282" spans="3:9" ht="15.75">
      <c r="C282" s="103"/>
      <c r="D282" s="103"/>
      <c r="E282" s="103"/>
      <c r="F282" s="103"/>
      <c r="G282" s="103"/>
      <c r="H282" s="103"/>
      <c r="I282" s="103"/>
    </row>
    <row r="283" spans="3:9" ht="15.75">
      <c r="C283" s="103"/>
      <c r="D283" s="103"/>
      <c r="E283" s="103"/>
      <c r="F283" s="103"/>
      <c r="G283" s="103"/>
      <c r="H283" s="103"/>
      <c r="I283" s="103"/>
    </row>
    <row r="284" spans="3:9" ht="15.75">
      <c r="C284" s="103"/>
      <c r="D284" s="103"/>
      <c r="E284" s="103"/>
      <c r="F284" s="103"/>
      <c r="G284" s="103"/>
      <c r="H284" s="103"/>
      <c r="I284" s="103"/>
    </row>
    <row r="285" spans="3:9" ht="15.75">
      <c r="C285" s="103"/>
      <c r="D285" s="103"/>
      <c r="E285" s="103"/>
      <c r="F285" s="103"/>
      <c r="G285" s="103"/>
      <c r="H285" s="103"/>
      <c r="I285" s="103"/>
    </row>
    <row r="286" spans="3:9" ht="15.75">
      <c r="C286" s="103"/>
      <c r="D286" s="103"/>
      <c r="E286" s="103"/>
      <c r="F286" s="103"/>
      <c r="G286" s="103"/>
      <c r="H286" s="103"/>
      <c r="I286" s="103"/>
    </row>
    <row r="287" spans="3:9" ht="15.75">
      <c r="C287" s="103"/>
      <c r="D287" s="103"/>
      <c r="E287" s="103"/>
      <c r="F287" s="103"/>
      <c r="G287" s="103"/>
      <c r="H287" s="103"/>
      <c r="I287" s="103"/>
    </row>
    <row r="288" spans="3:9" ht="15.75">
      <c r="C288" s="103"/>
      <c r="D288" s="103"/>
      <c r="E288" s="103"/>
      <c r="F288" s="103"/>
      <c r="G288" s="103"/>
      <c r="H288" s="103"/>
      <c r="I288" s="103"/>
    </row>
    <row r="289" spans="3:9" ht="15.75">
      <c r="C289" s="103"/>
      <c r="D289" s="103"/>
      <c r="E289" s="103"/>
      <c r="F289" s="103"/>
      <c r="G289" s="103"/>
      <c r="H289" s="103"/>
      <c r="I289" s="103"/>
    </row>
    <row r="290" spans="3:9" ht="15.75">
      <c r="C290" s="103"/>
      <c r="D290" s="103"/>
      <c r="E290" s="103"/>
      <c r="F290" s="103"/>
      <c r="G290" s="103"/>
      <c r="H290" s="103"/>
      <c r="I290" s="103"/>
    </row>
    <row r="291" spans="3:9" ht="15.75">
      <c r="C291" s="103"/>
      <c r="D291" s="103"/>
      <c r="E291" s="103"/>
      <c r="F291" s="103"/>
      <c r="G291" s="103"/>
      <c r="H291" s="103"/>
      <c r="I291" s="103"/>
    </row>
    <row r="292" spans="3:9" ht="15.75">
      <c r="C292" s="103"/>
      <c r="D292" s="103"/>
      <c r="E292" s="103"/>
      <c r="F292" s="103"/>
      <c r="G292" s="103"/>
      <c r="H292" s="103"/>
      <c r="I292" s="103"/>
    </row>
    <row r="293" spans="3:9" ht="15.75">
      <c r="C293" s="103"/>
      <c r="D293" s="103"/>
      <c r="E293" s="103"/>
      <c r="F293" s="103"/>
      <c r="G293" s="103"/>
      <c r="H293" s="103"/>
      <c r="I293" s="103"/>
    </row>
    <row r="294" spans="3:9" ht="15.75">
      <c r="C294" s="103"/>
      <c r="D294" s="103"/>
      <c r="E294" s="103"/>
      <c r="F294" s="103"/>
      <c r="G294" s="103"/>
      <c r="H294" s="103"/>
      <c r="I294" s="103"/>
    </row>
    <row r="295" spans="3:9" ht="15.75">
      <c r="C295" s="103"/>
      <c r="D295" s="103"/>
      <c r="E295" s="103"/>
      <c r="F295" s="103"/>
      <c r="G295" s="103"/>
      <c r="H295" s="103"/>
      <c r="I295" s="103"/>
    </row>
    <row r="296" spans="3:9" ht="15.75">
      <c r="C296" s="103"/>
      <c r="D296" s="103"/>
      <c r="E296" s="103"/>
      <c r="F296" s="103"/>
      <c r="G296" s="103"/>
      <c r="H296" s="103"/>
      <c r="I296" s="103"/>
    </row>
    <row r="297" spans="3:9" ht="15.75">
      <c r="C297" s="103"/>
      <c r="D297" s="103"/>
      <c r="E297" s="103"/>
      <c r="F297" s="103"/>
      <c r="G297" s="103"/>
      <c r="H297" s="103"/>
      <c r="I297" s="103"/>
    </row>
    <row r="298" spans="3:9" ht="15.75">
      <c r="C298" s="103"/>
      <c r="D298" s="103"/>
      <c r="E298" s="103"/>
      <c r="F298" s="103"/>
      <c r="G298" s="103"/>
      <c r="H298" s="103"/>
      <c r="I298" s="103"/>
    </row>
    <row r="299" spans="3:9" ht="15.75">
      <c r="C299" s="103"/>
      <c r="D299" s="103"/>
      <c r="E299" s="103"/>
      <c r="F299" s="103"/>
      <c r="G299" s="103"/>
      <c r="H299" s="103"/>
      <c r="I299" s="103"/>
    </row>
    <row r="300" spans="3:9" ht="15.75">
      <c r="C300" s="103"/>
      <c r="D300" s="103"/>
      <c r="E300" s="103"/>
      <c r="F300" s="103"/>
      <c r="G300" s="103"/>
      <c r="H300" s="103"/>
      <c r="I300" s="103"/>
    </row>
    <row r="301" spans="3:9" ht="15.75">
      <c r="C301" s="103"/>
      <c r="D301" s="103"/>
      <c r="E301" s="103"/>
      <c r="F301" s="103"/>
      <c r="G301" s="103"/>
      <c r="H301" s="103"/>
      <c r="I301" s="103"/>
    </row>
    <row r="302" spans="3:9" ht="15.75">
      <c r="C302" s="103"/>
      <c r="D302" s="103"/>
      <c r="E302" s="103"/>
      <c r="F302" s="103"/>
      <c r="G302" s="103"/>
      <c r="H302" s="103"/>
      <c r="I302" s="103"/>
    </row>
    <row r="303" spans="3:9" ht="15.75">
      <c r="C303" s="103"/>
      <c r="D303" s="103"/>
      <c r="E303" s="103"/>
      <c r="F303" s="103"/>
      <c r="G303" s="103"/>
      <c r="H303" s="103"/>
      <c r="I303" s="103"/>
    </row>
    <row r="304" spans="3:9" ht="15.75">
      <c r="C304" s="103"/>
      <c r="D304" s="103"/>
      <c r="E304" s="103"/>
      <c r="F304" s="103"/>
      <c r="G304" s="103"/>
      <c r="H304" s="103"/>
      <c r="I304" s="103"/>
    </row>
    <row r="305" spans="3:9" ht="15.75">
      <c r="C305" s="103"/>
      <c r="D305" s="103"/>
      <c r="E305" s="103"/>
      <c r="F305" s="103"/>
      <c r="G305" s="103"/>
      <c r="H305" s="103"/>
      <c r="I305" s="103"/>
    </row>
    <row r="306" spans="3:9" ht="15.75">
      <c r="C306" s="103"/>
      <c r="D306" s="103"/>
      <c r="E306" s="103"/>
      <c r="F306" s="103"/>
      <c r="G306" s="103"/>
      <c r="H306" s="103"/>
      <c r="I306" s="103"/>
    </row>
    <row r="307" spans="3:9" ht="15.75">
      <c r="C307" s="103"/>
      <c r="D307" s="103"/>
      <c r="E307" s="103"/>
      <c r="F307" s="103"/>
      <c r="G307" s="103"/>
      <c r="H307" s="103"/>
      <c r="I307" s="103"/>
    </row>
    <row r="308" spans="3:9" ht="15.75">
      <c r="C308" s="103"/>
      <c r="D308" s="103"/>
      <c r="E308" s="103"/>
      <c r="F308" s="103"/>
      <c r="G308" s="103"/>
      <c r="H308" s="103"/>
      <c r="I308" s="103"/>
    </row>
    <row r="309" spans="3:9" ht="15.75">
      <c r="C309" s="103"/>
      <c r="D309" s="103"/>
      <c r="E309" s="103"/>
      <c r="F309" s="103"/>
      <c r="G309" s="103"/>
      <c r="H309" s="103"/>
      <c r="I309" s="103"/>
    </row>
    <row r="310" spans="3:9" ht="15.75">
      <c r="C310" s="103"/>
      <c r="D310" s="103"/>
      <c r="E310" s="103"/>
      <c r="F310" s="103"/>
      <c r="G310" s="103"/>
      <c r="H310" s="103"/>
      <c r="I310" s="103"/>
    </row>
    <row r="311" spans="3:9" ht="15.75">
      <c r="C311" s="103"/>
      <c r="D311" s="103"/>
      <c r="E311" s="103"/>
      <c r="F311" s="103"/>
      <c r="G311" s="103"/>
      <c r="H311" s="103"/>
      <c r="I311" s="103"/>
    </row>
    <row r="312" spans="3:9" ht="15.75">
      <c r="C312" s="103"/>
      <c r="D312" s="103"/>
      <c r="E312" s="103"/>
      <c r="F312" s="103"/>
      <c r="G312" s="103"/>
      <c r="H312" s="103"/>
      <c r="I312" s="103"/>
    </row>
    <row r="313" spans="3:9" ht="15.75">
      <c r="C313" s="103"/>
      <c r="D313" s="103"/>
      <c r="E313" s="103"/>
      <c r="F313" s="103"/>
      <c r="G313" s="103"/>
      <c r="H313" s="103"/>
      <c r="I313" s="103"/>
    </row>
    <row r="314" spans="3:9" ht="15.75">
      <c r="C314" s="103"/>
      <c r="D314" s="103"/>
      <c r="E314" s="103"/>
      <c r="F314" s="103"/>
      <c r="G314" s="103"/>
      <c r="H314" s="103"/>
      <c r="I314" s="103"/>
    </row>
    <row r="315" spans="3:9" ht="15.75">
      <c r="C315" s="103"/>
      <c r="D315" s="103"/>
      <c r="E315" s="103"/>
      <c r="F315" s="103"/>
      <c r="G315" s="103"/>
      <c r="H315" s="103"/>
      <c r="I315" s="103"/>
    </row>
    <row r="316" spans="3:9" ht="15.75">
      <c r="C316" s="103"/>
      <c r="D316" s="103"/>
      <c r="E316" s="103"/>
      <c r="F316" s="103"/>
      <c r="G316" s="103"/>
      <c r="H316" s="103"/>
      <c r="I316" s="103"/>
    </row>
    <row r="317" spans="3:9" ht="15.75">
      <c r="C317" s="103"/>
      <c r="D317" s="103"/>
      <c r="E317" s="103"/>
      <c r="F317" s="103"/>
      <c r="G317" s="103"/>
      <c r="H317" s="103"/>
      <c r="I317" s="103"/>
    </row>
    <row r="318" spans="3:9" ht="15.75">
      <c r="C318" s="103"/>
      <c r="D318" s="103"/>
      <c r="E318" s="103"/>
      <c r="F318" s="103"/>
      <c r="G318" s="103"/>
      <c r="H318" s="103"/>
      <c r="I318" s="103"/>
    </row>
    <row r="319" spans="3:9" ht="15.75">
      <c r="C319" s="103"/>
      <c r="D319" s="103"/>
      <c r="E319" s="103"/>
      <c r="F319" s="103"/>
      <c r="G319" s="103"/>
      <c r="H319" s="103"/>
      <c r="I319" s="103"/>
    </row>
    <row r="320" spans="3:9" ht="15.75">
      <c r="C320" s="103"/>
      <c r="D320" s="103"/>
      <c r="E320" s="103"/>
      <c r="F320" s="103"/>
      <c r="G320" s="103"/>
      <c r="H320" s="103"/>
      <c r="I320" s="103"/>
    </row>
    <row r="321" spans="3:9" ht="15.75">
      <c r="C321" s="103"/>
      <c r="D321" s="103"/>
      <c r="E321" s="103"/>
      <c r="F321" s="103"/>
      <c r="G321" s="103"/>
      <c r="H321" s="103"/>
      <c r="I321" s="103"/>
    </row>
    <row r="322" spans="3:9" ht="15.75">
      <c r="C322" s="103"/>
      <c r="D322" s="103"/>
      <c r="E322" s="103"/>
      <c r="F322" s="103"/>
      <c r="G322" s="103"/>
      <c r="H322" s="103"/>
      <c r="I322" s="103"/>
    </row>
    <row r="323" spans="3:9" ht="15.75">
      <c r="C323" s="103"/>
      <c r="D323" s="103"/>
      <c r="E323" s="103"/>
      <c r="F323" s="103"/>
      <c r="G323" s="103"/>
      <c r="H323" s="103"/>
      <c r="I323" s="103"/>
    </row>
    <row r="324" spans="3:9" ht="15.75">
      <c r="C324" s="103"/>
      <c r="D324" s="103"/>
      <c r="E324" s="103"/>
      <c r="F324" s="103"/>
      <c r="G324" s="103"/>
      <c r="H324" s="103"/>
      <c r="I324" s="103"/>
    </row>
    <row r="325" spans="3:9" ht="15.75">
      <c r="C325" s="103"/>
      <c r="D325" s="103"/>
      <c r="E325" s="103"/>
      <c r="F325" s="103"/>
      <c r="G325" s="103"/>
      <c r="H325" s="103"/>
      <c r="I325" s="103"/>
    </row>
    <row r="326" spans="3:9" ht="15.75">
      <c r="C326" s="103"/>
      <c r="D326" s="103"/>
      <c r="E326" s="103"/>
      <c r="F326" s="103"/>
      <c r="G326" s="103"/>
      <c r="H326" s="103"/>
      <c r="I326" s="103"/>
    </row>
    <row r="327" spans="3:9" ht="15.75">
      <c r="C327" s="103"/>
      <c r="D327" s="103"/>
      <c r="E327" s="103"/>
      <c r="F327" s="103"/>
      <c r="G327" s="103"/>
      <c r="H327" s="103"/>
      <c r="I327" s="103"/>
    </row>
    <row r="328" spans="3:9" ht="15.75">
      <c r="C328" s="103"/>
      <c r="D328" s="103"/>
      <c r="E328" s="103"/>
      <c r="F328" s="103"/>
      <c r="G328" s="103"/>
      <c r="H328" s="103"/>
      <c r="I328" s="103"/>
    </row>
    <row r="329" spans="3:9" ht="15.75">
      <c r="C329" s="103"/>
      <c r="D329" s="103"/>
      <c r="E329" s="103"/>
      <c r="F329" s="103"/>
      <c r="G329" s="103"/>
      <c r="H329" s="103"/>
      <c r="I329" s="103"/>
    </row>
  </sheetData>
  <sheetProtection/>
  <mergeCells count="42">
    <mergeCell ref="E9:E10"/>
    <mergeCell ref="F9:G9"/>
    <mergeCell ref="I9:I10"/>
    <mergeCell ref="J9:K9"/>
    <mergeCell ref="M9:M10"/>
    <mergeCell ref="N9:O9"/>
    <mergeCell ref="F166:G166"/>
    <mergeCell ref="F167:G167"/>
    <mergeCell ref="F168:G168"/>
    <mergeCell ref="AE8:AE10"/>
    <mergeCell ref="AB7:AE7"/>
    <mergeCell ref="V8:X8"/>
    <mergeCell ref="AB8:AB10"/>
    <mergeCell ref="AC8:AC10"/>
    <mergeCell ref="M7:O8"/>
    <mergeCell ref="P7:P10"/>
    <mergeCell ref="Q7:S8"/>
    <mergeCell ref="C8:C10"/>
    <mergeCell ref="D8:D10"/>
    <mergeCell ref="E8:G8"/>
    <mergeCell ref="H8:H10"/>
    <mergeCell ref="I8:K8"/>
    <mergeCell ref="C7:K7"/>
    <mergeCell ref="L7:L10"/>
    <mergeCell ref="AA7:AA10"/>
    <mergeCell ref="W9:W10"/>
    <mergeCell ref="Q9:Q10"/>
    <mergeCell ref="R9:S9"/>
    <mergeCell ref="V9:V10"/>
    <mergeCell ref="U8:U10"/>
    <mergeCell ref="T7:T10"/>
    <mergeCell ref="U7:X7"/>
    <mergeCell ref="Y7:Y10"/>
    <mergeCell ref="Z7:Z10"/>
    <mergeCell ref="A2:B2"/>
    <mergeCell ref="A3:AE3"/>
    <mergeCell ref="A4:AE4"/>
    <mergeCell ref="A5:AE5"/>
    <mergeCell ref="AD8:AD10"/>
    <mergeCell ref="X9:X10"/>
    <mergeCell ref="A7:A10"/>
    <mergeCell ref="B7:B10"/>
  </mergeCells>
  <printOptions/>
  <pageMargins left="0.25" right="0" top="0.5" bottom="0.5" header="0" footer="0"/>
  <pageSetup horizontalDpi="600" verticalDpi="600" orientation="landscape" paperSize="8" scale="70" r:id="rId1"/>
</worksheet>
</file>

<file path=xl/worksheets/sheet2.xml><?xml version="1.0" encoding="utf-8"?>
<worksheet xmlns="http://schemas.openxmlformats.org/spreadsheetml/2006/main" xmlns:r="http://schemas.openxmlformats.org/officeDocument/2006/relationships">
  <dimension ref="A1:AE158"/>
  <sheetViews>
    <sheetView zoomScalePageLayoutView="0" workbookViewId="0" topLeftCell="H7">
      <selection activeCell="J9" sqref="J9:J11"/>
      <selection activeCell="J17" sqref="J17"/>
    </sheetView>
  </sheetViews>
  <sheetFormatPr defaultColWidth="9.140625" defaultRowHeight="15"/>
  <cols>
    <col min="1" max="1" width="6.7109375" style="2" hidden="1" customWidth="1"/>
    <col min="2" max="2" width="51.00390625" style="2" hidden="1" customWidth="1"/>
    <col min="3" max="5" width="24.7109375" style="2" hidden="1" customWidth="1"/>
    <col min="6" max="6" width="31.28125" style="2" hidden="1" customWidth="1"/>
    <col min="7" max="7" width="12.57421875" style="2" hidden="1" customWidth="1"/>
    <col min="8" max="8" width="6.00390625" style="2" customWidth="1"/>
    <col min="9" max="9" width="54.140625" style="2" customWidth="1"/>
    <col min="10" max="10" width="19.140625" style="2" customWidth="1"/>
    <col min="11" max="11" width="16.57421875" style="2" customWidth="1"/>
    <col min="12" max="12" width="15.7109375" style="2" customWidth="1"/>
    <col min="13" max="13" width="15.57421875" style="2" customWidth="1"/>
    <col min="14" max="14" width="13.8515625" style="2" customWidth="1"/>
    <col min="15" max="15" width="13.00390625" style="2" customWidth="1"/>
    <col min="16" max="16" width="12.7109375" style="2" customWidth="1"/>
    <col min="17" max="17" width="12.28125" style="2" customWidth="1"/>
    <col min="18" max="18" width="12.7109375" style="2" customWidth="1"/>
    <col min="19" max="19" width="20.7109375" style="2" customWidth="1"/>
    <col min="20" max="20" width="14.7109375" style="2" customWidth="1"/>
    <col min="21" max="21" width="13.28125" style="2" customWidth="1"/>
    <col min="22" max="22" width="14.7109375" style="2" hidden="1" customWidth="1"/>
    <col min="23" max="25" width="14.7109375" style="2" customWidth="1"/>
    <col min="26" max="26" width="14.7109375" style="2" hidden="1" customWidth="1"/>
    <col min="27" max="27" width="14.7109375" style="2" customWidth="1"/>
    <col min="28" max="28" width="19.57421875" style="2" customWidth="1"/>
    <col min="29" max="29" width="14.7109375" style="2" hidden="1" customWidth="1"/>
    <col min="30" max="30" width="15.28125" style="2" customWidth="1"/>
    <col min="31" max="31" width="14.57421875" style="2" customWidth="1"/>
    <col min="32" max="16384" width="9.140625" style="2" customWidth="1"/>
  </cols>
  <sheetData>
    <row r="1" s="123" customFormat="1" ht="16.5">
      <c r="H1" s="123" t="s">
        <v>0</v>
      </c>
    </row>
    <row r="2" spans="8:11" s="123" customFormat="1" ht="16.5">
      <c r="H2" s="162" t="s">
        <v>1</v>
      </c>
      <c r="I2" s="162"/>
      <c r="J2" s="162"/>
      <c r="K2" s="162"/>
    </row>
    <row r="3" spans="8:11" s="123" customFormat="1" ht="16.5">
      <c r="H3" s="162" t="s">
        <v>2</v>
      </c>
      <c r="I3" s="162"/>
      <c r="J3" s="162"/>
      <c r="K3" s="162"/>
    </row>
    <row r="4" spans="8:31" s="124" customFormat="1" ht="15.75" customHeight="1">
      <c r="H4" s="163" t="s">
        <v>223</v>
      </c>
      <c r="I4" s="163"/>
      <c r="J4" s="163"/>
      <c r="K4" s="163"/>
      <c r="L4" s="163"/>
      <c r="M4" s="163"/>
      <c r="N4" s="163"/>
      <c r="O4" s="163"/>
      <c r="P4" s="163"/>
      <c r="Q4" s="163"/>
      <c r="R4" s="163"/>
      <c r="S4" s="163"/>
      <c r="T4" s="163"/>
      <c r="U4" s="163"/>
      <c r="V4" s="163"/>
      <c r="W4" s="163"/>
      <c r="X4" s="163"/>
      <c r="Y4" s="163"/>
      <c r="Z4" s="163"/>
      <c r="AA4" s="163"/>
      <c r="AB4" s="163"/>
      <c r="AC4" s="163"/>
      <c r="AD4" s="163"/>
      <c r="AE4" s="163"/>
    </row>
    <row r="5" spans="8:31" s="124" customFormat="1" ht="22.5" customHeight="1">
      <c r="H5" s="163" t="s">
        <v>224</v>
      </c>
      <c r="I5" s="163"/>
      <c r="J5" s="163"/>
      <c r="K5" s="163"/>
      <c r="L5" s="163"/>
      <c r="M5" s="163"/>
      <c r="N5" s="163"/>
      <c r="O5" s="163"/>
      <c r="P5" s="163"/>
      <c r="Q5" s="163"/>
      <c r="R5" s="163"/>
      <c r="S5" s="163"/>
      <c r="T5" s="163"/>
      <c r="U5" s="163"/>
      <c r="V5" s="163"/>
      <c r="W5" s="163"/>
      <c r="X5" s="163"/>
      <c r="Y5" s="163"/>
      <c r="Z5" s="163"/>
      <c r="AA5" s="163"/>
      <c r="AB5" s="163"/>
      <c r="AC5" s="163"/>
      <c r="AD5" s="163"/>
      <c r="AE5" s="163"/>
    </row>
    <row r="6" spans="8:31" s="124" customFormat="1" ht="21" customHeight="1">
      <c r="H6" s="148" t="s">
        <v>299</v>
      </c>
      <c r="I6" s="148"/>
      <c r="J6" s="148"/>
      <c r="K6" s="148"/>
      <c r="L6" s="148"/>
      <c r="M6" s="148"/>
      <c r="N6" s="148"/>
      <c r="O6" s="148"/>
      <c r="P6" s="148"/>
      <c r="Q6" s="148"/>
      <c r="R6" s="148"/>
      <c r="S6" s="148"/>
      <c r="T6" s="148"/>
      <c r="U6" s="148"/>
      <c r="V6" s="148"/>
      <c r="W6" s="148"/>
      <c r="X6" s="148"/>
      <c r="Y6" s="148"/>
      <c r="Z6" s="148"/>
      <c r="AA6" s="148"/>
      <c r="AB6" s="148"/>
      <c r="AC6" s="148"/>
      <c r="AD6" s="148"/>
      <c r="AE6" s="148"/>
    </row>
    <row r="7" spans="11:31" ht="17.25" customHeight="1">
      <c r="K7" s="31"/>
      <c r="M7" s="31"/>
      <c r="O7" s="31"/>
      <c r="Q7" s="31"/>
      <c r="S7" s="31"/>
      <c r="U7" s="31"/>
      <c r="W7" s="31"/>
      <c r="Y7" s="31"/>
      <c r="AA7" s="31"/>
      <c r="AC7" s="31"/>
      <c r="AD7" s="149" t="s">
        <v>146</v>
      </c>
      <c r="AE7" s="149"/>
    </row>
    <row r="8" spans="8:31" ht="49.5" customHeight="1">
      <c r="H8" s="150" t="s">
        <v>3</v>
      </c>
      <c r="I8" s="151" t="s">
        <v>4</v>
      </c>
      <c r="J8" s="152" t="s">
        <v>225</v>
      </c>
      <c r="K8" s="153"/>
      <c r="L8" s="153"/>
      <c r="M8" s="153"/>
      <c r="N8" s="153"/>
      <c r="O8" s="153"/>
      <c r="P8" s="153"/>
      <c r="Q8" s="153"/>
      <c r="R8" s="153"/>
      <c r="S8" s="153"/>
      <c r="T8" s="153"/>
      <c r="U8" s="153"/>
      <c r="V8" s="153"/>
      <c r="W8" s="153"/>
      <c r="X8" s="153"/>
      <c r="Y8" s="153"/>
      <c r="Z8" s="153"/>
      <c r="AA8" s="153"/>
      <c r="AB8" s="153"/>
      <c r="AC8" s="153"/>
      <c r="AD8" s="153"/>
      <c r="AE8" s="154"/>
    </row>
    <row r="9" spans="8:31" ht="27" customHeight="1">
      <c r="H9" s="150"/>
      <c r="I9" s="151"/>
      <c r="J9" s="155" t="s">
        <v>226</v>
      </c>
      <c r="K9" s="158" t="s">
        <v>227</v>
      </c>
      <c r="L9" s="159"/>
      <c r="M9" s="159"/>
      <c r="N9" s="159"/>
      <c r="O9" s="159"/>
      <c r="P9" s="159"/>
      <c r="Q9" s="159"/>
      <c r="R9" s="159"/>
      <c r="S9" s="159"/>
      <c r="T9" s="159"/>
      <c r="U9" s="159"/>
      <c r="V9" s="159"/>
      <c r="W9" s="159"/>
      <c r="X9" s="159"/>
      <c r="Y9" s="159"/>
      <c r="Z9" s="159"/>
      <c r="AA9" s="159"/>
      <c r="AB9" s="159"/>
      <c r="AC9" s="160"/>
      <c r="AD9" s="161" t="s">
        <v>228</v>
      </c>
      <c r="AE9" s="161" t="s">
        <v>229</v>
      </c>
    </row>
    <row r="10" spans="8:31" ht="54.75" customHeight="1">
      <c r="H10" s="150"/>
      <c r="I10" s="151"/>
      <c r="J10" s="156"/>
      <c r="K10" s="146" t="s">
        <v>143</v>
      </c>
      <c r="L10" s="146" t="s">
        <v>230</v>
      </c>
      <c r="M10" s="146" t="s">
        <v>231</v>
      </c>
      <c r="N10" s="146" t="s">
        <v>232</v>
      </c>
      <c r="O10" s="146" t="s">
        <v>233</v>
      </c>
      <c r="P10" s="146" t="s">
        <v>234</v>
      </c>
      <c r="Q10" s="146" t="s">
        <v>235</v>
      </c>
      <c r="R10" s="146" t="s">
        <v>236</v>
      </c>
      <c r="S10" s="156" t="s">
        <v>237</v>
      </c>
      <c r="T10" s="146" t="s">
        <v>238</v>
      </c>
      <c r="U10" s="146" t="s">
        <v>239</v>
      </c>
      <c r="V10" s="146" t="s">
        <v>240</v>
      </c>
      <c r="W10" s="146" t="s">
        <v>241</v>
      </c>
      <c r="X10" s="146" t="s">
        <v>242</v>
      </c>
      <c r="Y10" s="146" t="s">
        <v>243</v>
      </c>
      <c r="Z10" s="146" t="s">
        <v>244</v>
      </c>
      <c r="AA10" s="146" t="s">
        <v>245</v>
      </c>
      <c r="AB10" s="146" t="s">
        <v>246</v>
      </c>
      <c r="AC10" s="146" t="s">
        <v>247</v>
      </c>
      <c r="AD10" s="161"/>
      <c r="AE10" s="161"/>
    </row>
    <row r="11" spans="1:31" ht="134.25" customHeight="1">
      <c r="A11" s="3" t="s">
        <v>248</v>
      </c>
      <c r="B11" s="3" t="s">
        <v>4</v>
      </c>
      <c r="C11" s="3" t="s">
        <v>249</v>
      </c>
      <c r="D11" s="3"/>
      <c r="E11" s="3" t="s">
        <v>250</v>
      </c>
      <c r="F11" s="3" t="s">
        <v>251</v>
      </c>
      <c r="G11" s="105" t="s">
        <v>252</v>
      </c>
      <c r="H11" s="150"/>
      <c r="I11" s="151"/>
      <c r="J11" s="157"/>
      <c r="K11" s="147"/>
      <c r="L11" s="147"/>
      <c r="M11" s="147"/>
      <c r="N11" s="147"/>
      <c r="O11" s="147"/>
      <c r="P11" s="147"/>
      <c r="Q11" s="147"/>
      <c r="R11" s="147"/>
      <c r="S11" s="147"/>
      <c r="T11" s="147"/>
      <c r="U11" s="147"/>
      <c r="V11" s="147"/>
      <c r="W11" s="147"/>
      <c r="X11" s="147"/>
      <c r="Y11" s="147"/>
      <c r="Z11" s="147"/>
      <c r="AA11" s="147"/>
      <c r="AB11" s="147"/>
      <c r="AC11" s="147"/>
      <c r="AD11" s="161"/>
      <c r="AE11" s="161"/>
    </row>
    <row r="12" spans="1:31" s="5" customFormat="1" ht="15">
      <c r="A12" s="106"/>
      <c r="B12" s="106" t="s">
        <v>253</v>
      </c>
      <c r="C12" s="106" t="s">
        <v>254</v>
      </c>
      <c r="D12" s="106" t="s">
        <v>255</v>
      </c>
      <c r="E12" s="106"/>
      <c r="F12" s="106" t="s">
        <v>256</v>
      </c>
      <c r="G12" s="106"/>
      <c r="H12" s="3" t="s">
        <v>5</v>
      </c>
      <c r="I12" s="4" t="s">
        <v>6</v>
      </c>
      <c r="J12" s="32" t="s">
        <v>297</v>
      </c>
      <c r="K12" s="32" t="s">
        <v>298</v>
      </c>
      <c r="L12" s="32">
        <v>3</v>
      </c>
      <c r="M12" s="32">
        <v>4</v>
      </c>
      <c r="N12" s="32">
        <v>5</v>
      </c>
      <c r="O12" s="32">
        <v>6</v>
      </c>
      <c r="P12" s="32">
        <v>7</v>
      </c>
      <c r="Q12" s="32">
        <v>8</v>
      </c>
      <c r="R12" s="32">
        <v>9</v>
      </c>
      <c r="S12" s="32">
        <v>10</v>
      </c>
      <c r="T12" s="32">
        <v>11</v>
      </c>
      <c r="U12" s="32">
        <v>12</v>
      </c>
      <c r="V12" s="32">
        <v>13</v>
      </c>
      <c r="W12" s="32">
        <v>13</v>
      </c>
      <c r="X12" s="32">
        <v>14</v>
      </c>
      <c r="Y12" s="32">
        <v>15</v>
      </c>
      <c r="Z12" s="32"/>
      <c r="AA12" s="32">
        <v>16</v>
      </c>
      <c r="AB12" s="32">
        <v>17</v>
      </c>
      <c r="AC12" s="32"/>
      <c r="AD12" s="3">
        <v>18</v>
      </c>
      <c r="AE12" s="3">
        <v>19</v>
      </c>
    </row>
    <row r="13" spans="1:31" s="1" customFormat="1" ht="20.25" customHeight="1">
      <c r="A13" s="107"/>
      <c r="B13" s="6" t="str">
        <f>I13</f>
        <v>TỔNG SỐ</v>
      </c>
      <c r="C13" s="107"/>
      <c r="D13" s="108"/>
      <c r="E13" s="107"/>
      <c r="F13" s="109"/>
      <c r="G13" s="110"/>
      <c r="H13" s="7"/>
      <c r="I13" s="8" t="s">
        <v>7</v>
      </c>
      <c r="J13" s="9">
        <f>J15+J16</f>
        <v>373211000</v>
      </c>
      <c r="K13" s="9">
        <f aca="true" t="shared" si="0" ref="K13:AE13">K15+K16</f>
        <v>166651000</v>
      </c>
      <c r="L13" s="9">
        <f t="shared" si="0"/>
        <v>40321000</v>
      </c>
      <c r="M13" s="9">
        <f t="shared" si="0"/>
        <v>72400000</v>
      </c>
      <c r="N13" s="9">
        <f t="shared" si="0"/>
        <v>19200000</v>
      </c>
      <c r="O13" s="9">
        <f t="shared" si="0"/>
        <v>7000000</v>
      </c>
      <c r="P13" s="9">
        <f t="shared" si="0"/>
        <v>1000000</v>
      </c>
      <c r="Q13" s="9">
        <f t="shared" si="0"/>
        <v>1700000</v>
      </c>
      <c r="R13" s="9">
        <f t="shared" si="0"/>
        <v>300000</v>
      </c>
      <c r="S13" s="9">
        <f t="shared" si="0"/>
        <v>5299000</v>
      </c>
      <c r="T13" s="9">
        <f t="shared" si="0"/>
        <v>900000</v>
      </c>
      <c r="U13" s="9">
        <f t="shared" si="0"/>
        <v>10000000</v>
      </c>
      <c r="V13" s="9">
        <f t="shared" si="0"/>
        <v>0</v>
      </c>
      <c r="W13" s="9">
        <f t="shared" si="0"/>
        <v>100000</v>
      </c>
      <c r="X13" s="9">
        <f t="shared" si="0"/>
        <v>1410000</v>
      </c>
      <c r="Y13" s="9">
        <f t="shared" si="0"/>
        <v>3500000</v>
      </c>
      <c r="Z13" s="9">
        <f t="shared" si="0"/>
        <v>0</v>
      </c>
      <c r="AA13" s="9">
        <f t="shared" si="0"/>
        <v>1800000</v>
      </c>
      <c r="AB13" s="9">
        <f t="shared" si="0"/>
        <v>1721000</v>
      </c>
      <c r="AC13" s="9">
        <f t="shared" si="0"/>
        <v>0</v>
      </c>
      <c r="AD13" s="9">
        <f t="shared" si="0"/>
        <v>91130000</v>
      </c>
      <c r="AE13" s="9">
        <f t="shared" si="0"/>
        <v>115430000</v>
      </c>
    </row>
    <row r="14" spans="1:31" ht="15">
      <c r="A14" s="107"/>
      <c r="B14" s="107"/>
      <c r="C14" s="107"/>
      <c r="D14" s="111"/>
      <c r="E14" s="107"/>
      <c r="F14" s="107"/>
      <c r="G14" s="112"/>
      <c r="H14" s="10"/>
      <c r="I14" s="11" t="s">
        <v>8</v>
      </c>
      <c r="J14" s="12"/>
      <c r="K14" s="12"/>
      <c r="L14" s="12"/>
      <c r="M14" s="12"/>
      <c r="N14" s="12"/>
      <c r="O14" s="12"/>
      <c r="P14" s="12"/>
      <c r="Q14" s="12"/>
      <c r="R14" s="12"/>
      <c r="S14" s="12"/>
      <c r="T14" s="12"/>
      <c r="U14" s="12"/>
      <c r="V14" s="12"/>
      <c r="W14" s="12"/>
      <c r="X14" s="12"/>
      <c r="Y14" s="12"/>
      <c r="Z14" s="12"/>
      <c r="AA14" s="12"/>
      <c r="AB14" s="12"/>
      <c r="AC14" s="12"/>
      <c r="AD14" s="12"/>
      <c r="AE14" s="12"/>
    </row>
    <row r="15" spans="1:31" s="1" customFormat="1" ht="15">
      <c r="A15" s="107"/>
      <c r="B15" s="6" t="s">
        <v>9</v>
      </c>
      <c r="C15" s="107"/>
      <c r="D15" s="111"/>
      <c r="E15" s="107"/>
      <c r="F15" s="109"/>
      <c r="G15" s="110"/>
      <c r="H15" s="13"/>
      <c r="I15" s="14" t="s">
        <v>9</v>
      </c>
      <c r="J15" s="15">
        <f>J17</f>
        <v>4312000</v>
      </c>
      <c r="K15" s="15">
        <f aca="true" t="shared" si="1" ref="K15:AE15">K17</f>
        <v>1000000</v>
      </c>
      <c r="L15" s="15">
        <f t="shared" si="1"/>
        <v>1000000</v>
      </c>
      <c r="M15" s="15">
        <f t="shared" si="1"/>
        <v>0</v>
      </c>
      <c r="N15" s="15">
        <f t="shared" si="1"/>
        <v>0</v>
      </c>
      <c r="O15" s="15">
        <f t="shared" si="1"/>
        <v>0</v>
      </c>
      <c r="P15" s="15">
        <f t="shared" si="1"/>
        <v>0</v>
      </c>
      <c r="Q15" s="15">
        <f t="shared" si="1"/>
        <v>0</v>
      </c>
      <c r="R15" s="15">
        <f t="shared" si="1"/>
        <v>0</v>
      </c>
      <c r="S15" s="15">
        <f t="shared" si="1"/>
        <v>0</v>
      </c>
      <c r="T15" s="15">
        <f t="shared" si="1"/>
        <v>0</v>
      </c>
      <c r="U15" s="15">
        <f t="shared" si="1"/>
        <v>0</v>
      </c>
      <c r="V15" s="15">
        <f t="shared" si="1"/>
        <v>0</v>
      </c>
      <c r="W15" s="15">
        <f t="shared" si="1"/>
        <v>0</v>
      </c>
      <c r="X15" s="15">
        <f t="shared" si="1"/>
        <v>0</v>
      </c>
      <c r="Y15" s="15">
        <f t="shared" si="1"/>
        <v>0</v>
      </c>
      <c r="Z15" s="15">
        <f t="shared" si="1"/>
        <v>0</v>
      </c>
      <c r="AA15" s="15">
        <f t="shared" si="1"/>
        <v>0</v>
      </c>
      <c r="AB15" s="15">
        <f t="shared" si="1"/>
        <v>0</v>
      </c>
      <c r="AC15" s="15">
        <f t="shared" si="1"/>
        <v>0</v>
      </c>
      <c r="AD15" s="15">
        <f t="shared" si="1"/>
        <v>1612000</v>
      </c>
      <c r="AE15" s="15">
        <f t="shared" si="1"/>
        <v>1700000</v>
      </c>
    </row>
    <row r="16" spans="1:31" s="1" customFormat="1" ht="15">
      <c r="A16" s="107"/>
      <c r="B16" s="6" t="s">
        <v>10</v>
      </c>
      <c r="C16" s="107"/>
      <c r="D16" s="111"/>
      <c r="E16" s="107"/>
      <c r="F16" s="109"/>
      <c r="G16" s="110"/>
      <c r="H16" s="13"/>
      <c r="I16" s="14" t="s">
        <v>10</v>
      </c>
      <c r="J16" s="15">
        <f>J19+J23+J28+J30+J146+J149+J153</f>
        <v>368899000</v>
      </c>
      <c r="K16" s="15">
        <f aca="true" t="shared" si="2" ref="K16:AE16">K19+K23+K28+K30+K146+K149+K153</f>
        <v>165651000</v>
      </c>
      <c r="L16" s="15">
        <f t="shared" si="2"/>
        <v>39321000</v>
      </c>
      <c r="M16" s="15">
        <f t="shared" si="2"/>
        <v>72400000</v>
      </c>
      <c r="N16" s="15">
        <f t="shared" si="2"/>
        <v>19200000</v>
      </c>
      <c r="O16" s="15">
        <f t="shared" si="2"/>
        <v>7000000</v>
      </c>
      <c r="P16" s="15">
        <f t="shared" si="2"/>
        <v>1000000</v>
      </c>
      <c r="Q16" s="15">
        <f t="shared" si="2"/>
        <v>1700000</v>
      </c>
      <c r="R16" s="15">
        <f t="shared" si="2"/>
        <v>300000</v>
      </c>
      <c r="S16" s="15">
        <f t="shared" si="2"/>
        <v>5299000</v>
      </c>
      <c r="T16" s="15">
        <f t="shared" si="2"/>
        <v>900000</v>
      </c>
      <c r="U16" s="15">
        <f t="shared" si="2"/>
        <v>10000000</v>
      </c>
      <c r="V16" s="15">
        <f t="shared" si="2"/>
        <v>0</v>
      </c>
      <c r="W16" s="15">
        <f t="shared" si="2"/>
        <v>100000</v>
      </c>
      <c r="X16" s="15">
        <f t="shared" si="2"/>
        <v>1410000</v>
      </c>
      <c r="Y16" s="15">
        <f t="shared" si="2"/>
        <v>3500000</v>
      </c>
      <c r="Z16" s="15">
        <f t="shared" si="2"/>
        <v>0</v>
      </c>
      <c r="AA16" s="15">
        <f t="shared" si="2"/>
        <v>1800000</v>
      </c>
      <c r="AB16" s="15">
        <f t="shared" si="2"/>
        <v>1721000</v>
      </c>
      <c r="AC16" s="15">
        <f t="shared" si="2"/>
        <v>0</v>
      </c>
      <c r="AD16" s="15">
        <f t="shared" si="2"/>
        <v>89518000</v>
      </c>
      <c r="AE16" s="15">
        <f t="shared" si="2"/>
        <v>113730000</v>
      </c>
    </row>
    <row r="17" spans="1:31" s="1" customFormat="1" ht="15.75" customHeight="1">
      <c r="A17" s="107"/>
      <c r="B17" s="6" t="str">
        <f>I17</f>
        <v>Cộng Loại 340 Khoản 341</v>
      </c>
      <c r="C17" s="107"/>
      <c r="D17" s="111"/>
      <c r="E17" s="107" t="s">
        <v>257</v>
      </c>
      <c r="F17" s="107"/>
      <c r="G17" s="110"/>
      <c r="H17" s="13"/>
      <c r="I17" s="16" t="s">
        <v>11</v>
      </c>
      <c r="J17" s="17">
        <f aca="true" t="shared" si="3" ref="J17:AE17">J18</f>
        <v>4312000</v>
      </c>
      <c r="K17" s="17">
        <f t="shared" si="3"/>
        <v>1000000</v>
      </c>
      <c r="L17" s="17">
        <f t="shared" si="3"/>
        <v>1000000</v>
      </c>
      <c r="M17" s="17">
        <f t="shared" si="3"/>
        <v>0</v>
      </c>
      <c r="N17" s="17">
        <f t="shared" si="3"/>
        <v>0</v>
      </c>
      <c r="O17" s="17">
        <f t="shared" si="3"/>
        <v>0</v>
      </c>
      <c r="P17" s="17">
        <f t="shared" si="3"/>
        <v>0</v>
      </c>
      <c r="Q17" s="17">
        <f t="shared" si="3"/>
        <v>0</v>
      </c>
      <c r="R17" s="17">
        <f t="shared" si="3"/>
        <v>0</v>
      </c>
      <c r="S17" s="17">
        <f t="shared" si="3"/>
        <v>0</v>
      </c>
      <c r="T17" s="17">
        <f t="shared" si="3"/>
        <v>0</v>
      </c>
      <c r="U17" s="17">
        <f t="shared" si="3"/>
        <v>0</v>
      </c>
      <c r="V17" s="17">
        <f t="shared" si="3"/>
        <v>0</v>
      </c>
      <c r="W17" s="17">
        <f t="shared" si="3"/>
        <v>0</v>
      </c>
      <c r="X17" s="17">
        <f t="shared" si="3"/>
        <v>0</v>
      </c>
      <c r="Y17" s="17">
        <f t="shared" si="3"/>
        <v>0</v>
      </c>
      <c r="Z17" s="17">
        <f t="shared" si="3"/>
        <v>0</v>
      </c>
      <c r="AA17" s="17">
        <f t="shared" si="3"/>
        <v>0</v>
      </c>
      <c r="AB17" s="17">
        <f t="shared" si="3"/>
        <v>0</v>
      </c>
      <c r="AC17" s="17">
        <f t="shared" si="3"/>
        <v>0</v>
      </c>
      <c r="AD17" s="17">
        <f t="shared" si="3"/>
        <v>1612000</v>
      </c>
      <c r="AE17" s="17">
        <f t="shared" si="3"/>
        <v>1700000</v>
      </c>
    </row>
    <row r="18" spans="1:31" ht="15.75" customHeight="1">
      <c r="A18" s="107">
        <v>1</v>
      </c>
      <c r="B18" s="107" t="str">
        <f>$B$12&amp;" "&amp;I18</f>
        <v>Đơn vị: Văn phòng Sở Giáo dục và Đào tạo</v>
      </c>
      <c r="C18" s="107" t="str">
        <f>$C$12&amp;" "&amp;G18</f>
        <v>Mã ĐVQHNS: 1060755</v>
      </c>
      <c r="D18" s="113" t="s">
        <v>258</v>
      </c>
      <c r="E18" s="107" t="s">
        <v>257</v>
      </c>
      <c r="F18" s="107" t="str">
        <f>$F$12&amp;" "&amp;E18</f>
        <v>Chương 422 Loại 340 Khoản 341</v>
      </c>
      <c r="G18" s="112">
        <v>1060755</v>
      </c>
      <c r="H18" s="10">
        <v>1</v>
      </c>
      <c r="I18" s="6" t="s">
        <v>12</v>
      </c>
      <c r="J18" s="12">
        <f>K18+AD18+AE18</f>
        <v>4312000</v>
      </c>
      <c r="K18" s="12">
        <f>SUM(L18:AC18)</f>
        <v>1000000</v>
      </c>
      <c r="L18" s="12">
        <v>1000000</v>
      </c>
      <c r="M18" s="12"/>
      <c r="N18" s="12"/>
      <c r="O18" s="12"/>
      <c r="P18" s="12"/>
      <c r="Q18" s="12"/>
      <c r="R18" s="12"/>
      <c r="S18" s="12"/>
      <c r="T18" s="12"/>
      <c r="U18" s="12"/>
      <c r="V18" s="12"/>
      <c r="W18" s="12"/>
      <c r="X18" s="12"/>
      <c r="Y18" s="12"/>
      <c r="Z18" s="12"/>
      <c r="AA18" s="12"/>
      <c r="AB18" s="12"/>
      <c r="AC18" s="12"/>
      <c r="AD18" s="12">
        <v>1612000</v>
      </c>
      <c r="AE18" s="12">
        <v>1700000</v>
      </c>
    </row>
    <row r="19" spans="1:31" s="1" customFormat="1" ht="15.75" customHeight="1">
      <c r="A19" s="107">
        <v>2</v>
      </c>
      <c r="B19" s="6" t="str">
        <f>I19</f>
        <v>Cộng Loại 070 Khoản 071</v>
      </c>
      <c r="C19" s="107"/>
      <c r="D19" s="114"/>
      <c r="E19" s="107"/>
      <c r="F19" s="107"/>
      <c r="G19" s="115"/>
      <c r="H19" s="13"/>
      <c r="I19" s="16" t="s">
        <v>13</v>
      </c>
      <c r="J19" s="17">
        <f>SUM(J20:J22)</f>
        <v>42048693</v>
      </c>
      <c r="K19" s="17">
        <f aca="true" t="shared" si="4" ref="K19:AE19">SUM(K20:K22)</f>
        <v>1421693</v>
      </c>
      <c r="L19" s="17">
        <f t="shared" si="4"/>
        <v>1014693</v>
      </c>
      <c r="M19" s="17">
        <f t="shared" si="4"/>
        <v>0</v>
      </c>
      <c r="N19" s="17">
        <f t="shared" si="4"/>
        <v>0</v>
      </c>
      <c r="O19" s="17">
        <f t="shared" si="4"/>
        <v>0</v>
      </c>
      <c r="P19" s="17">
        <f t="shared" si="4"/>
        <v>0</v>
      </c>
      <c r="Q19" s="17">
        <f t="shared" si="4"/>
        <v>0</v>
      </c>
      <c r="R19" s="17">
        <f t="shared" si="4"/>
        <v>0</v>
      </c>
      <c r="S19" s="17">
        <f t="shared" si="4"/>
        <v>0</v>
      </c>
      <c r="T19" s="17">
        <f t="shared" si="4"/>
        <v>0</v>
      </c>
      <c r="U19" s="17">
        <f t="shared" si="4"/>
        <v>0</v>
      </c>
      <c r="V19" s="17">
        <f t="shared" si="4"/>
        <v>0</v>
      </c>
      <c r="W19" s="17">
        <f t="shared" si="4"/>
        <v>0</v>
      </c>
      <c r="X19" s="17">
        <f t="shared" si="4"/>
        <v>0</v>
      </c>
      <c r="Y19" s="17">
        <f t="shared" si="4"/>
        <v>0</v>
      </c>
      <c r="Z19" s="17">
        <f t="shared" si="4"/>
        <v>0</v>
      </c>
      <c r="AA19" s="17">
        <f t="shared" si="4"/>
        <v>0</v>
      </c>
      <c r="AB19" s="17">
        <f t="shared" si="4"/>
        <v>407000</v>
      </c>
      <c r="AC19" s="17">
        <f t="shared" si="4"/>
        <v>0</v>
      </c>
      <c r="AD19" s="17">
        <f t="shared" si="4"/>
        <v>38502000</v>
      </c>
      <c r="AE19" s="17">
        <f t="shared" si="4"/>
        <v>2125000</v>
      </c>
    </row>
    <row r="20" spans="1:31" ht="15.75" customHeight="1">
      <c r="A20" s="107">
        <v>3</v>
      </c>
      <c r="B20" s="107" t="str">
        <f>$B$12&amp;" "&amp;I20</f>
        <v>Đơn vị: Trường mẫu giáo mầm non B </v>
      </c>
      <c r="C20" s="107" t="str">
        <f>$C$12&amp;" "&amp;G20</f>
        <v>Mã ĐVQHNS: 1057901</v>
      </c>
      <c r="D20" s="113" t="s">
        <v>258</v>
      </c>
      <c r="E20" s="107" t="s">
        <v>259</v>
      </c>
      <c r="F20" s="107" t="str">
        <f>$F$12&amp;" "&amp;E20</f>
        <v>Chương 422 Loại 070 Khoản 071</v>
      </c>
      <c r="G20" s="112">
        <v>1057901</v>
      </c>
      <c r="H20" s="10">
        <v>1</v>
      </c>
      <c r="I20" s="18" t="s">
        <v>14</v>
      </c>
      <c r="J20" s="12">
        <f>K20+AD20+AE20</f>
        <v>181000</v>
      </c>
      <c r="K20" s="12">
        <f>SUM(L20:AC20)</f>
        <v>181000</v>
      </c>
      <c r="L20" s="12"/>
      <c r="M20" s="12"/>
      <c r="N20" s="12"/>
      <c r="O20" s="12"/>
      <c r="P20" s="12"/>
      <c r="Q20" s="12"/>
      <c r="R20" s="12"/>
      <c r="S20" s="12"/>
      <c r="T20" s="12"/>
      <c r="U20" s="12"/>
      <c r="V20" s="12"/>
      <c r="W20" s="12"/>
      <c r="X20" s="12"/>
      <c r="Y20" s="12"/>
      <c r="Z20" s="12"/>
      <c r="AA20" s="12"/>
      <c r="AB20" s="12">
        <v>181000</v>
      </c>
      <c r="AC20" s="12"/>
      <c r="AD20" s="12"/>
      <c r="AE20" s="12"/>
    </row>
    <row r="21" spans="1:31" ht="15.75" customHeight="1">
      <c r="A21" s="107">
        <v>4</v>
      </c>
      <c r="B21" s="107" t="str">
        <f>$B$12&amp;" "&amp;I21</f>
        <v>Đơn vị: Trường mẫu giáo Việt Triều hữu nghị </v>
      </c>
      <c r="C21" s="107" t="str">
        <f>$C$12&amp;" "&amp;G21</f>
        <v>Mã ĐVQHNS: 1057902</v>
      </c>
      <c r="D21" s="113" t="s">
        <v>260</v>
      </c>
      <c r="E21" s="107" t="str">
        <f>E20</f>
        <v>Loại 070 Khoản 071</v>
      </c>
      <c r="F21" s="107" t="str">
        <f aca="true" t="shared" si="5" ref="F21:F84">$F$12&amp;" "&amp;E21</f>
        <v>Chương 422 Loại 070 Khoản 071</v>
      </c>
      <c r="G21" s="112">
        <v>1057902</v>
      </c>
      <c r="H21" s="10">
        <v>2</v>
      </c>
      <c r="I21" s="18" t="s">
        <v>15</v>
      </c>
      <c r="J21" s="12">
        <f aca="true" t="shared" si="6" ref="J21:J84">K21+AD21+AE21</f>
        <v>2705000</v>
      </c>
      <c r="K21" s="12">
        <f>SUM(L21:AC21)</f>
        <v>226000</v>
      </c>
      <c r="L21" s="12"/>
      <c r="M21" s="12"/>
      <c r="N21" s="12"/>
      <c r="O21" s="12"/>
      <c r="P21" s="12"/>
      <c r="Q21" s="12"/>
      <c r="R21" s="12"/>
      <c r="S21" s="12"/>
      <c r="T21" s="12"/>
      <c r="U21" s="12"/>
      <c r="V21" s="12"/>
      <c r="W21" s="12"/>
      <c r="X21" s="12"/>
      <c r="Y21" s="12"/>
      <c r="Z21" s="12"/>
      <c r="AA21" s="12"/>
      <c r="AB21" s="12">
        <v>226000</v>
      </c>
      <c r="AC21" s="12"/>
      <c r="AD21" s="12">
        <v>354000</v>
      </c>
      <c r="AE21" s="12">
        <v>2125000</v>
      </c>
    </row>
    <row r="22" spans="1:31" ht="15.75" customHeight="1">
      <c r="A22" s="107">
        <v>5</v>
      </c>
      <c r="B22" s="107" t="str">
        <f>$B$12&amp;" "&amp;I22</f>
        <v>Đơn vị: Sở Giáo dục và Đào tạo</v>
      </c>
      <c r="C22" s="107" t="str">
        <f>$C$12&amp;" "&amp;G22</f>
        <v>Mã ĐVQHNS: 1059185</v>
      </c>
      <c r="D22" s="113" t="s">
        <v>258</v>
      </c>
      <c r="E22" s="107" t="str">
        <f>E21</f>
        <v>Loại 070 Khoản 071</v>
      </c>
      <c r="F22" s="107" t="str">
        <f t="shared" si="5"/>
        <v>Chương 422 Loại 070 Khoản 071</v>
      </c>
      <c r="G22" s="2">
        <v>1059185</v>
      </c>
      <c r="H22" s="10">
        <v>3</v>
      </c>
      <c r="I22" s="18" t="s">
        <v>16</v>
      </c>
      <c r="J22" s="12">
        <f t="shared" si="6"/>
        <v>39162693</v>
      </c>
      <c r="K22" s="12">
        <f>SUM(L22:AC22)</f>
        <v>1014693</v>
      </c>
      <c r="L22" s="12">
        <v>1014693</v>
      </c>
      <c r="M22" s="12"/>
      <c r="N22" s="12"/>
      <c r="O22" s="12"/>
      <c r="P22" s="12"/>
      <c r="Q22" s="12"/>
      <c r="R22" s="12"/>
      <c r="S22" s="12"/>
      <c r="T22" s="12"/>
      <c r="U22" s="12"/>
      <c r="V22" s="12"/>
      <c r="W22" s="12"/>
      <c r="X22" s="12"/>
      <c r="Y22" s="12"/>
      <c r="Z22" s="12"/>
      <c r="AA22" s="12"/>
      <c r="AB22" s="12"/>
      <c r="AC22" s="12"/>
      <c r="AD22" s="12">
        <v>38148000</v>
      </c>
      <c r="AE22" s="12"/>
    </row>
    <row r="23" spans="1:31" s="1" customFormat="1" ht="15.75" customHeight="1">
      <c r="A23" s="107">
        <v>6</v>
      </c>
      <c r="B23" s="6" t="str">
        <f>I23</f>
        <v>Cộng Loại 070 Khoản 072</v>
      </c>
      <c r="C23" s="107"/>
      <c r="D23" s="114"/>
      <c r="E23" s="107"/>
      <c r="F23" s="107"/>
      <c r="G23" s="115"/>
      <c r="H23" s="13"/>
      <c r="I23" s="16" t="s">
        <v>17</v>
      </c>
      <c r="J23" s="17">
        <f>SUM(J24:J27)</f>
        <v>8210508</v>
      </c>
      <c r="K23" s="17">
        <f aca="true" t="shared" si="7" ref="K23:AE23">SUM(K24:K27)</f>
        <v>4215508</v>
      </c>
      <c r="L23" s="17">
        <f t="shared" si="7"/>
        <v>2692676</v>
      </c>
      <c r="M23" s="17">
        <f t="shared" si="7"/>
        <v>0</v>
      </c>
      <c r="N23" s="17">
        <f t="shared" si="7"/>
        <v>0</v>
      </c>
      <c r="O23" s="17">
        <f t="shared" si="7"/>
        <v>0</v>
      </c>
      <c r="P23" s="17">
        <f t="shared" si="7"/>
        <v>0</v>
      </c>
      <c r="Q23" s="17">
        <f t="shared" si="7"/>
        <v>0</v>
      </c>
      <c r="R23" s="17">
        <f t="shared" si="7"/>
        <v>0</v>
      </c>
      <c r="S23" s="17">
        <f t="shared" si="7"/>
        <v>748832</v>
      </c>
      <c r="T23" s="17">
        <f t="shared" si="7"/>
        <v>0</v>
      </c>
      <c r="U23" s="17">
        <f t="shared" si="7"/>
        <v>0</v>
      </c>
      <c r="V23" s="17">
        <f t="shared" si="7"/>
        <v>0</v>
      </c>
      <c r="W23" s="17">
        <f t="shared" si="7"/>
        <v>0</v>
      </c>
      <c r="X23" s="17">
        <f t="shared" si="7"/>
        <v>0</v>
      </c>
      <c r="Y23" s="17">
        <f t="shared" si="7"/>
        <v>0</v>
      </c>
      <c r="Z23" s="17">
        <f t="shared" si="7"/>
        <v>0</v>
      </c>
      <c r="AA23" s="17">
        <f t="shared" si="7"/>
        <v>0</v>
      </c>
      <c r="AB23" s="17">
        <f t="shared" si="7"/>
        <v>774000</v>
      </c>
      <c r="AC23" s="17">
        <f t="shared" si="7"/>
        <v>0</v>
      </c>
      <c r="AD23" s="17">
        <f t="shared" si="7"/>
        <v>0</v>
      </c>
      <c r="AE23" s="17">
        <f t="shared" si="7"/>
        <v>3995000</v>
      </c>
    </row>
    <row r="24" spans="1:31" ht="15.75" customHeight="1">
      <c r="A24" s="107">
        <v>7</v>
      </c>
      <c r="B24" s="107" t="str">
        <f>$B$12&amp;" "&amp;I24</f>
        <v>Đơn vị: Trường tiểu học Bình Minh </v>
      </c>
      <c r="C24" s="107" t="str">
        <f>$C$12&amp;" "&amp;G24</f>
        <v>Mã ĐVQHNS: 1059371</v>
      </c>
      <c r="D24" s="113" t="s">
        <v>258</v>
      </c>
      <c r="E24" s="107" t="s">
        <v>261</v>
      </c>
      <c r="F24" s="107" t="str">
        <f t="shared" si="5"/>
        <v>Chương 422 Loại 070 Khoản 072</v>
      </c>
      <c r="G24" s="112">
        <v>1059371</v>
      </c>
      <c r="H24" s="10">
        <v>1</v>
      </c>
      <c r="I24" s="18" t="s">
        <v>18</v>
      </c>
      <c r="J24" s="12">
        <f t="shared" si="6"/>
        <v>184000</v>
      </c>
      <c r="K24" s="12">
        <f>SUM(L24:AC24)</f>
        <v>184000</v>
      </c>
      <c r="L24" s="12"/>
      <c r="M24" s="12"/>
      <c r="N24" s="12"/>
      <c r="O24" s="12"/>
      <c r="P24" s="12"/>
      <c r="Q24" s="12"/>
      <c r="R24" s="12"/>
      <c r="S24" s="12">
        <v>0</v>
      </c>
      <c r="T24" s="12"/>
      <c r="U24" s="12"/>
      <c r="V24" s="12"/>
      <c r="W24" s="12"/>
      <c r="X24" s="12"/>
      <c r="Y24" s="12"/>
      <c r="Z24" s="12"/>
      <c r="AA24" s="12"/>
      <c r="AB24" s="12">
        <v>184000</v>
      </c>
      <c r="AC24" s="12"/>
      <c r="AD24" s="12"/>
      <c r="AE24" s="12"/>
    </row>
    <row r="25" spans="1:31" ht="15.75" customHeight="1">
      <c r="A25" s="107">
        <v>8</v>
      </c>
      <c r="B25" s="107" t="str">
        <f>$B$12&amp;" "&amp;I25</f>
        <v>Đơn vị: Trường PTCS Nguyễn  Đình Chiểu</v>
      </c>
      <c r="C25" s="107" t="str">
        <f>$C$12&amp;" "&amp;G25</f>
        <v>Mã ĐVQHNS: 1057899</v>
      </c>
      <c r="D25" s="113" t="s">
        <v>258</v>
      </c>
      <c r="E25" s="107" t="str">
        <f>E24</f>
        <v>Loại 070 Khoản 072</v>
      </c>
      <c r="F25" s="107" t="str">
        <f t="shared" si="5"/>
        <v>Chương 422 Loại 070 Khoản 072</v>
      </c>
      <c r="G25" s="112">
        <v>1057899</v>
      </c>
      <c r="H25" s="10">
        <v>2</v>
      </c>
      <c r="I25" s="18" t="s">
        <v>19</v>
      </c>
      <c r="J25" s="12">
        <f t="shared" si="6"/>
        <v>2499172</v>
      </c>
      <c r="K25" s="12">
        <f>SUM(L25:AC25)</f>
        <v>799172</v>
      </c>
      <c r="L25" s="12"/>
      <c r="M25" s="12"/>
      <c r="N25" s="12"/>
      <c r="O25" s="12"/>
      <c r="P25" s="12"/>
      <c r="Q25" s="12"/>
      <c r="R25" s="12"/>
      <c r="S25" s="12">
        <v>375172</v>
      </c>
      <c r="T25" s="12"/>
      <c r="U25" s="12"/>
      <c r="V25" s="12"/>
      <c r="W25" s="12"/>
      <c r="X25" s="12"/>
      <c r="Y25" s="12"/>
      <c r="Z25" s="12"/>
      <c r="AA25" s="12"/>
      <c r="AB25" s="12">
        <v>424000</v>
      </c>
      <c r="AC25" s="12"/>
      <c r="AD25" s="12"/>
      <c r="AE25" s="12">
        <v>1700000</v>
      </c>
    </row>
    <row r="26" spans="1:31" ht="15.75" customHeight="1">
      <c r="A26" s="107">
        <v>9</v>
      </c>
      <c r="B26" s="107" t="str">
        <f>$B$12&amp;" "&amp;I26</f>
        <v>Đơn vị: Trường PTCS  Xã Đàn</v>
      </c>
      <c r="C26" s="107" t="str">
        <f>$C$12&amp;" "&amp;G26</f>
        <v>Mã ĐVQHNS: 1057908</v>
      </c>
      <c r="D26" s="113" t="s">
        <v>260</v>
      </c>
      <c r="E26" s="107" t="str">
        <f>E25</f>
        <v>Loại 070 Khoản 072</v>
      </c>
      <c r="F26" s="107" t="str">
        <f t="shared" si="5"/>
        <v>Chương 422 Loại 070 Khoản 072</v>
      </c>
      <c r="G26" s="112">
        <v>1057908</v>
      </c>
      <c r="H26" s="10">
        <v>3</v>
      </c>
      <c r="I26" s="18" t="s">
        <v>20</v>
      </c>
      <c r="J26" s="12">
        <f t="shared" si="6"/>
        <v>2834660</v>
      </c>
      <c r="K26" s="12">
        <f>SUM(L26:AC26)</f>
        <v>539660</v>
      </c>
      <c r="L26" s="12"/>
      <c r="M26" s="12"/>
      <c r="N26" s="12"/>
      <c r="O26" s="12"/>
      <c r="P26" s="12"/>
      <c r="Q26" s="12"/>
      <c r="R26" s="12"/>
      <c r="S26" s="12">
        <v>373660</v>
      </c>
      <c r="T26" s="12"/>
      <c r="U26" s="12"/>
      <c r="V26" s="12"/>
      <c r="W26" s="12"/>
      <c r="X26" s="12"/>
      <c r="Y26" s="12"/>
      <c r="Z26" s="12"/>
      <c r="AA26" s="12"/>
      <c r="AB26" s="12">
        <v>166000</v>
      </c>
      <c r="AC26" s="12"/>
      <c r="AD26" s="12"/>
      <c r="AE26" s="12">
        <v>2295000</v>
      </c>
    </row>
    <row r="27" spans="1:31" s="19" customFormat="1" ht="15.75" customHeight="1">
      <c r="A27" s="107">
        <v>10</v>
      </c>
      <c r="B27" s="107" t="str">
        <f>$B$12&amp;" "&amp;I27</f>
        <v>Đơn vị: Sở Giáo dục và Đào tạo</v>
      </c>
      <c r="C27" s="107" t="str">
        <f>$C$12&amp;" "&amp;G27</f>
        <v>Mã ĐVQHNS: 1059185</v>
      </c>
      <c r="D27" s="113" t="s">
        <v>258</v>
      </c>
      <c r="E27" s="107" t="str">
        <f>E26</f>
        <v>Loại 070 Khoản 072</v>
      </c>
      <c r="F27" s="107" t="str">
        <f t="shared" si="5"/>
        <v>Chương 422 Loại 070 Khoản 072</v>
      </c>
      <c r="G27" s="2">
        <v>1059185</v>
      </c>
      <c r="H27" s="10">
        <v>4</v>
      </c>
      <c r="I27" s="18" t="s">
        <v>16</v>
      </c>
      <c r="J27" s="12">
        <f t="shared" si="6"/>
        <v>2692676</v>
      </c>
      <c r="K27" s="12">
        <f>SUM(L27:AC27)</f>
        <v>2692676</v>
      </c>
      <c r="L27" s="12">
        <v>2692676</v>
      </c>
      <c r="M27" s="12"/>
      <c r="N27" s="12"/>
      <c r="O27" s="12"/>
      <c r="P27" s="12"/>
      <c r="Q27" s="12"/>
      <c r="R27" s="12"/>
      <c r="S27" s="12"/>
      <c r="T27" s="12"/>
      <c r="U27" s="12"/>
      <c r="V27" s="12"/>
      <c r="W27" s="12"/>
      <c r="X27" s="12"/>
      <c r="Y27" s="12"/>
      <c r="Z27" s="12"/>
      <c r="AA27" s="12"/>
      <c r="AB27" s="12"/>
      <c r="AC27" s="12"/>
      <c r="AD27" s="12"/>
      <c r="AE27" s="12"/>
    </row>
    <row r="28" spans="1:31" s="19" customFormat="1" ht="15.75" customHeight="1">
      <c r="A28" s="107">
        <v>11</v>
      </c>
      <c r="B28" s="6" t="str">
        <f>I28</f>
        <v>Cộng Loại 070 Khoản 073</v>
      </c>
      <c r="C28" s="116"/>
      <c r="D28" s="117"/>
      <c r="E28" s="116"/>
      <c r="F28" s="116"/>
      <c r="G28" s="118"/>
      <c r="H28" s="20"/>
      <c r="I28" s="16" t="s">
        <v>21</v>
      </c>
      <c r="J28" s="15">
        <f aca="true" t="shared" si="8" ref="J28:AE28">J29</f>
        <v>15184479</v>
      </c>
      <c r="K28" s="15">
        <f t="shared" si="8"/>
        <v>15184479</v>
      </c>
      <c r="L28" s="15">
        <f t="shared" si="8"/>
        <v>2584479</v>
      </c>
      <c r="M28" s="15">
        <f t="shared" si="8"/>
        <v>1600000</v>
      </c>
      <c r="N28" s="15">
        <f t="shared" si="8"/>
        <v>11000000</v>
      </c>
      <c r="O28" s="15">
        <f t="shared" si="8"/>
        <v>0</v>
      </c>
      <c r="P28" s="15">
        <f t="shared" si="8"/>
        <v>0</v>
      </c>
      <c r="Q28" s="15">
        <f t="shared" si="8"/>
        <v>0</v>
      </c>
      <c r="R28" s="15">
        <f t="shared" si="8"/>
        <v>0</v>
      </c>
      <c r="S28" s="15">
        <f t="shared" si="8"/>
        <v>0</v>
      </c>
      <c r="T28" s="15">
        <f t="shared" si="8"/>
        <v>0</v>
      </c>
      <c r="U28" s="15">
        <f t="shared" si="8"/>
        <v>0</v>
      </c>
      <c r="V28" s="15">
        <f t="shared" si="8"/>
        <v>0</v>
      </c>
      <c r="W28" s="15">
        <f t="shared" si="8"/>
        <v>0</v>
      </c>
      <c r="X28" s="15">
        <f t="shared" si="8"/>
        <v>0</v>
      </c>
      <c r="Y28" s="15">
        <f t="shared" si="8"/>
        <v>0</v>
      </c>
      <c r="Z28" s="15">
        <f t="shared" si="8"/>
        <v>0</v>
      </c>
      <c r="AA28" s="15">
        <f t="shared" si="8"/>
        <v>0</v>
      </c>
      <c r="AB28" s="15">
        <f t="shared" si="8"/>
        <v>0</v>
      </c>
      <c r="AC28" s="15">
        <f t="shared" si="8"/>
        <v>0</v>
      </c>
      <c r="AD28" s="15">
        <f t="shared" si="8"/>
        <v>0</v>
      </c>
      <c r="AE28" s="15">
        <f t="shared" si="8"/>
        <v>0</v>
      </c>
    </row>
    <row r="29" spans="1:31" s="19" customFormat="1" ht="15.75" customHeight="1">
      <c r="A29" s="107">
        <v>12</v>
      </c>
      <c r="B29" s="107" t="str">
        <f>$B$12&amp;" "&amp;I29</f>
        <v>Đơn vị: Sở Giáo dục và Đào tạo</v>
      </c>
      <c r="C29" s="107" t="str">
        <f>$C$12&amp;" "&amp;G29</f>
        <v>Mã ĐVQHNS: 1059185</v>
      </c>
      <c r="D29" s="113" t="s">
        <v>258</v>
      </c>
      <c r="E29" s="107" t="s">
        <v>262</v>
      </c>
      <c r="F29" s="107" t="str">
        <f t="shared" si="5"/>
        <v>Chương 422 Loại 070 Khoản 073</v>
      </c>
      <c r="G29" s="2">
        <v>1059185</v>
      </c>
      <c r="H29" s="10">
        <v>1</v>
      </c>
      <c r="I29" s="18" t="s">
        <v>16</v>
      </c>
      <c r="J29" s="12">
        <f t="shared" si="6"/>
        <v>15184479</v>
      </c>
      <c r="K29" s="12">
        <f>SUM(L29:AC29)</f>
        <v>15184479</v>
      </c>
      <c r="L29" s="12">
        <v>2584479</v>
      </c>
      <c r="M29" s="12">
        <v>1600000</v>
      </c>
      <c r="N29" s="12">
        <v>11000000</v>
      </c>
      <c r="O29" s="12"/>
      <c r="P29" s="12"/>
      <c r="Q29" s="12"/>
      <c r="R29" s="12"/>
      <c r="S29" s="12"/>
      <c r="T29" s="12"/>
      <c r="U29" s="12"/>
      <c r="V29" s="12"/>
      <c r="W29" s="12"/>
      <c r="X29" s="12"/>
      <c r="Y29" s="12"/>
      <c r="Z29" s="12"/>
      <c r="AA29" s="12"/>
      <c r="AB29" s="12"/>
      <c r="AC29" s="12"/>
      <c r="AD29" s="12"/>
      <c r="AE29" s="12"/>
    </row>
    <row r="30" spans="1:31" s="1" customFormat="1" ht="15">
      <c r="A30" s="107">
        <v>13</v>
      </c>
      <c r="B30" s="6" t="str">
        <f>I30</f>
        <v>Cộng Loại 070 Khoản 074</v>
      </c>
      <c r="C30" s="107"/>
      <c r="D30" s="114"/>
      <c r="E30" s="107"/>
      <c r="F30" s="107"/>
      <c r="G30" s="115"/>
      <c r="H30" s="13"/>
      <c r="I30" s="16" t="s">
        <v>22</v>
      </c>
      <c r="J30" s="17">
        <f>SUM(J31:J145)</f>
        <v>268258584</v>
      </c>
      <c r="K30" s="17">
        <f aca="true" t="shared" si="9" ref="K30:AE30">SUM(K31:K145)</f>
        <v>114392584</v>
      </c>
      <c r="L30" s="17">
        <f t="shared" si="9"/>
        <v>9395583</v>
      </c>
      <c r="M30" s="17">
        <f t="shared" si="9"/>
        <v>70800000</v>
      </c>
      <c r="N30" s="17">
        <f t="shared" si="9"/>
        <v>8200000</v>
      </c>
      <c r="O30" s="17">
        <f t="shared" si="9"/>
        <v>7000000</v>
      </c>
      <c r="P30" s="17">
        <f t="shared" si="9"/>
        <v>0</v>
      </c>
      <c r="Q30" s="17">
        <f t="shared" si="9"/>
        <v>0</v>
      </c>
      <c r="R30" s="17">
        <f t="shared" si="9"/>
        <v>0</v>
      </c>
      <c r="S30" s="17">
        <f t="shared" si="9"/>
        <v>3987001</v>
      </c>
      <c r="T30" s="17">
        <f t="shared" si="9"/>
        <v>0</v>
      </c>
      <c r="U30" s="17">
        <f t="shared" si="9"/>
        <v>10000000</v>
      </c>
      <c r="V30" s="17">
        <f t="shared" si="9"/>
        <v>0</v>
      </c>
      <c r="W30" s="17">
        <f t="shared" si="9"/>
        <v>100000</v>
      </c>
      <c r="X30" s="17">
        <f t="shared" si="9"/>
        <v>1410000</v>
      </c>
      <c r="Y30" s="17">
        <f t="shared" si="9"/>
        <v>3500000</v>
      </c>
      <c r="Z30" s="17">
        <f t="shared" si="9"/>
        <v>0</v>
      </c>
      <c r="AA30" s="17">
        <f t="shared" si="9"/>
        <v>0</v>
      </c>
      <c r="AB30" s="17">
        <f t="shared" si="9"/>
        <v>0</v>
      </c>
      <c r="AC30" s="17">
        <f t="shared" si="9"/>
        <v>0</v>
      </c>
      <c r="AD30" s="17">
        <f t="shared" si="9"/>
        <v>51016000</v>
      </c>
      <c r="AE30" s="17">
        <f t="shared" si="9"/>
        <v>102850000</v>
      </c>
    </row>
    <row r="31" spans="1:31" ht="15">
      <c r="A31" s="107">
        <v>14</v>
      </c>
      <c r="B31" s="107" t="str">
        <f aca="true" t="shared" si="10" ref="B31:B94">$B$12&amp;" "&amp;I31</f>
        <v>Đơn vị: Trường THPT Đống Đa</v>
      </c>
      <c r="C31" s="107" t="str">
        <f aca="true" t="shared" si="11" ref="C31:C94">$C$12&amp;" "&amp;G31</f>
        <v>Mã ĐVQHNS: 1058616</v>
      </c>
      <c r="D31" s="113" t="s">
        <v>260</v>
      </c>
      <c r="E31" s="107" t="s">
        <v>263</v>
      </c>
      <c r="F31" s="107" t="str">
        <f t="shared" si="5"/>
        <v>Chương 422 Loại 070 Khoản 074</v>
      </c>
      <c r="G31" s="112">
        <v>1058616</v>
      </c>
      <c r="H31" s="10">
        <v>1</v>
      </c>
      <c r="I31" s="21" t="s">
        <v>23</v>
      </c>
      <c r="J31" s="12">
        <f t="shared" si="6"/>
        <v>3169500</v>
      </c>
      <c r="K31" s="12">
        <f>SUM(L31:AC31)</f>
        <v>22500</v>
      </c>
      <c r="L31" s="12"/>
      <c r="M31" s="12"/>
      <c r="N31" s="12"/>
      <c r="O31" s="12"/>
      <c r="P31" s="12"/>
      <c r="Q31" s="12"/>
      <c r="R31" s="12"/>
      <c r="S31" s="12">
        <v>22500</v>
      </c>
      <c r="T31" s="12"/>
      <c r="U31" s="12"/>
      <c r="V31" s="12"/>
      <c r="W31" s="12"/>
      <c r="X31" s="12"/>
      <c r="Y31" s="12"/>
      <c r="Z31" s="12"/>
      <c r="AA31" s="12"/>
      <c r="AB31" s="12"/>
      <c r="AC31" s="12"/>
      <c r="AD31" s="12">
        <v>852000</v>
      </c>
      <c r="AE31" s="12">
        <v>2295000</v>
      </c>
    </row>
    <row r="32" spans="1:31" ht="15">
      <c r="A32" s="107">
        <v>15</v>
      </c>
      <c r="B32" s="107" t="str">
        <f t="shared" si="10"/>
        <v>Đơn vị: Trường THPT Kim Liên</v>
      </c>
      <c r="C32" s="107" t="str">
        <f t="shared" si="11"/>
        <v>Mã ĐVQHNS: 1058617</v>
      </c>
      <c r="D32" s="113" t="s">
        <v>260</v>
      </c>
      <c r="E32" s="107" t="str">
        <f>E31</f>
        <v>Loại 070 Khoản 074</v>
      </c>
      <c r="F32" s="107" t="str">
        <f t="shared" si="5"/>
        <v>Chương 422 Loại 070 Khoản 074</v>
      </c>
      <c r="G32" s="112">
        <v>1058617</v>
      </c>
      <c r="H32" s="10">
        <v>2</v>
      </c>
      <c r="I32" s="21" t="s">
        <v>24</v>
      </c>
      <c r="J32" s="12">
        <f t="shared" si="6"/>
        <v>2700</v>
      </c>
      <c r="K32" s="12">
        <f aca="true" t="shared" si="12" ref="K32:K95">SUM(L32:AC32)</f>
        <v>2700</v>
      </c>
      <c r="L32" s="12"/>
      <c r="M32" s="12"/>
      <c r="N32" s="12"/>
      <c r="O32" s="12"/>
      <c r="P32" s="12"/>
      <c r="Q32" s="12"/>
      <c r="R32" s="12"/>
      <c r="S32" s="12">
        <v>2700</v>
      </c>
      <c r="T32" s="12"/>
      <c r="U32" s="12"/>
      <c r="V32" s="12"/>
      <c r="W32" s="12"/>
      <c r="X32" s="12"/>
      <c r="Y32" s="12"/>
      <c r="Z32" s="12"/>
      <c r="AA32" s="12"/>
      <c r="AB32" s="12"/>
      <c r="AC32" s="12"/>
      <c r="AD32" s="12"/>
      <c r="AE32" s="12"/>
    </row>
    <row r="33" spans="1:31" ht="15">
      <c r="A33" s="107">
        <v>16</v>
      </c>
      <c r="B33" s="107" t="str">
        <f t="shared" si="10"/>
        <v>Đơn vị: Trường THPT Lê Quý Đôn - Đống Đa</v>
      </c>
      <c r="C33" s="107" t="str">
        <f t="shared" si="11"/>
        <v>Mã ĐVQHNS: 1058618</v>
      </c>
      <c r="D33" s="113" t="s">
        <v>260</v>
      </c>
      <c r="E33" s="107" t="str">
        <f aca="true" t="shared" si="13" ref="E33:E96">E32</f>
        <v>Loại 070 Khoản 074</v>
      </c>
      <c r="F33" s="107" t="str">
        <f t="shared" si="5"/>
        <v>Chương 422 Loại 070 Khoản 074</v>
      </c>
      <c r="G33" s="112">
        <v>1058618</v>
      </c>
      <c r="H33" s="10">
        <v>3</v>
      </c>
      <c r="I33" s="21" t="s">
        <v>25</v>
      </c>
      <c r="J33" s="12">
        <f t="shared" si="6"/>
        <v>2314800</v>
      </c>
      <c r="K33" s="12">
        <f t="shared" si="12"/>
        <v>19800</v>
      </c>
      <c r="L33" s="12"/>
      <c r="M33" s="12"/>
      <c r="N33" s="12"/>
      <c r="O33" s="12"/>
      <c r="P33" s="12"/>
      <c r="Q33" s="12"/>
      <c r="R33" s="12"/>
      <c r="S33" s="12">
        <v>19800</v>
      </c>
      <c r="T33" s="12"/>
      <c r="U33" s="12"/>
      <c r="V33" s="12"/>
      <c r="W33" s="12"/>
      <c r="X33" s="12"/>
      <c r="Y33" s="12"/>
      <c r="Z33" s="12"/>
      <c r="AA33" s="12"/>
      <c r="AB33" s="12"/>
      <c r="AC33" s="12"/>
      <c r="AD33" s="12"/>
      <c r="AE33" s="12">
        <v>2295000</v>
      </c>
    </row>
    <row r="34" spans="1:31" ht="15">
      <c r="A34" s="107">
        <v>17</v>
      </c>
      <c r="B34" s="107" t="str">
        <f t="shared" si="10"/>
        <v>Đơn vị: Trường THPT Quang Trung - Đống Đa</v>
      </c>
      <c r="C34" s="107" t="str">
        <f t="shared" si="11"/>
        <v>Mã ĐVQHNS: 1058613</v>
      </c>
      <c r="D34" s="113" t="s">
        <v>260</v>
      </c>
      <c r="E34" s="107" t="str">
        <f t="shared" si="13"/>
        <v>Loại 070 Khoản 074</v>
      </c>
      <c r="F34" s="107" t="str">
        <f t="shared" si="5"/>
        <v>Chương 422 Loại 070 Khoản 074</v>
      </c>
      <c r="G34" s="112">
        <v>1058613</v>
      </c>
      <c r="H34" s="10">
        <v>4</v>
      </c>
      <c r="I34" s="21" t="s">
        <v>26</v>
      </c>
      <c r="J34" s="12">
        <f t="shared" si="6"/>
        <v>421000</v>
      </c>
      <c r="K34" s="12">
        <f t="shared" si="12"/>
        <v>16000</v>
      </c>
      <c r="L34" s="12"/>
      <c r="M34" s="12"/>
      <c r="N34" s="12"/>
      <c r="O34" s="12"/>
      <c r="P34" s="12"/>
      <c r="Q34" s="12"/>
      <c r="R34" s="12"/>
      <c r="S34" s="12">
        <v>16000</v>
      </c>
      <c r="T34" s="12"/>
      <c r="U34" s="12"/>
      <c r="V34" s="12"/>
      <c r="W34" s="12"/>
      <c r="X34" s="12"/>
      <c r="Y34" s="12"/>
      <c r="Z34" s="12"/>
      <c r="AA34" s="12"/>
      <c r="AB34" s="12"/>
      <c r="AC34" s="12"/>
      <c r="AD34" s="12">
        <v>405000</v>
      </c>
      <c r="AE34" s="12"/>
    </row>
    <row r="35" spans="1:31" ht="15">
      <c r="A35" s="107">
        <v>18</v>
      </c>
      <c r="B35" s="107" t="str">
        <f t="shared" si="10"/>
        <v>Đơn vị: Trường THPT Vân Nội</v>
      </c>
      <c r="C35" s="107" t="str">
        <f t="shared" si="11"/>
        <v>Mã ĐVQHNS: 1058996</v>
      </c>
      <c r="D35" s="113" t="s">
        <v>264</v>
      </c>
      <c r="E35" s="107" t="str">
        <f t="shared" si="13"/>
        <v>Loại 070 Khoản 074</v>
      </c>
      <c r="F35" s="107" t="str">
        <f t="shared" si="5"/>
        <v>Chương 422 Loại 070 Khoản 074</v>
      </c>
      <c r="G35" s="112">
        <v>1058996</v>
      </c>
      <c r="H35" s="10">
        <v>5</v>
      </c>
      <c r="I35" s="21" t="s">
        <v>27</v>
      </c>
      <c r="J35" s="12">
        <f t="shared" si="6"/>
        <v>36000</v>
      </c>
      <c r="K35" s="12">
        <f t="shared" si="12"/>
        <v>36000</v>
      </c>
      <c r="L35" s="12"/>
      <c r="M35" s="12"/>
      <c r="N35" s="12"/>
      <c r="O35" s="12"/>
      <c r="P35" s="12"/>
      <c r="Q35" s="12"/>
      <c r="R35" s="12"/>
      <c r="S35" s="12">
        <v>36000</v>
      </c>
      <c r="T35" s="12"/>
      <c r="U35" s="12"/>
      <c r="V35" s="12"/>
      <c r="W35" s="12"/>
      <c r="X35" s="12"/>
      <c r="Y35" s="12"/>
      <c r="Z35" s="12"/>
      <c r="AA35" s="12"/>
      <c r="AB35" s="12"/>
      <c r="AC35" s="12"/>
      <c r="AD35" s="12"/>
      <c r="AE35" s="12"/>
    </row>
    <row r="36" spans="1:31" ht="15">
      <c r="A36" s="107">
        <v>19</v>
      </c>
      <c r="B36" s="107" t="str">
        <f t="shared" si="10"/>
        <v>Đơn vị: Trường THPT Cổ Loa</v>
      </c>
      <c r="C36" s="107" t="str">
        <f t="shared" si="11"/>
        <v>Mã ĐVQHNS: 1058812</v>
      </c>
      <c r="D36" s="113" t="s">
        <v>264</v>
      </c>
      <c r="E36" s="107" t="str">
        <f t="shared" si="13"/>
        <v>Loại 070 Khoản 074</v>
      </c>
      <c r="F36" s="107" t="str">
        <f t="shared" si="5"/>
        <v>Chương 422 Loại 070 Khoản 074</v>
      </c>
      <c r="G36" s="112">
        <v>1058812</v>
      </c>
      <c r="H36" s="10">
        <v>6</v>
      </c>
      <c r="I36" s="21" t="s">
        <v>28</v>
      </c>
      <c r="J36" s="12">
        <f t="shared" si="6"/>
        <v>2491900</v>
      </c>
      <c r="K36" s="12">
        <f t="shared" si="12"/>
        <v>26900</v>
      </c>
      <c r="L36" s="12"/>
      <c r="M36" s="12"/>
      <c r="N36" s="12"/>
      <c r="O36" s="12"/>
      <c r="P36" s="12"/>
      <c r="Q36" s="12"/>
      <c r="R36" s="12"/>
      <c r="S36" s="12">
        <v>26900</v>
      </c>
      <c r="T36" s="12"/>
      <c r="U36" s="12"/>
      <c r="V36" s="12"/>
      <c r="W36" s="12"/>
      <c r="X36" s="12"/>
      <c r="Y36" s="12"/>
      <c r="Z36" s="12"/>
      <c r="AA36" s="12"/>
      <c r="AB36" s="12"/>
      <c r="AC36" s="12"/>
      <c r="AD36" s="12"/>
      <c r="AE36" s="12">
        <v>2465000</v>
      </c>
    </row>
    <row r="37" spans="1:31" ht="15">
      <c r="A37" s="107">
        <v>20</v>
      </c>
      <c r="B37" s="107" t="str">
        <f t="shared" si="10"/>
        <v>Đơn vị: Trường THPT Liên Hà</v>
      </c>
      <c r="C37" s="107" t="str">
        <f t="shared" si="11"/>
        <v>Mã ĐVQHNS: 1058813</v>
      </c>
      <c r="D37" s="113" t="s">
        <v>264</v>
      </c>
      <c r="E37" s="107" t="str">
        <f t="shared" si="13"/>
        <v>Loại 070 Khoản 074</v>
      </c>
      <c r="F37" s="107" t="str">
        <f t="shared" si="5"/>
        <v>Chương 422 Loại 070 Khoản 074</v>
      </c>
      <c r="G37" s="112">
        <v>1058813</v>
      </c>
      <c r="H37" s="10">
        <v>7</v>
      </c>
      <c r="I37" s="21" t="s">
        <v>29</v>
      </c>
      <c r="J37" s="12">
        <f t="shared" si="6"/>
        <v>34200</v>
      </c>
      <c r="K37" s="12">
        <f t="shared" si="12"/>
        <v>34200</v>
      </c>
      <c r="L37" s="12"/>
      <c r="M37" s="12"/>
      <c r="N37" s="12"/>
      <c r="O37" s="12"/>
      <c r="P37" s="12"/>
      <c r="Q37" s="12"/>
      <c r="R37" s="12"/>
      <c r="S37" s="12">
        <v>34200</v>
      </c>
      <c r="T37" s="12"/>
      <c r="U37" s="12"/>
      <c r="V37" s="12"/>
      <c r="W37" s="12"/>
      <c r="X37" s="12"/>
      <c r="Y37" s="12"/>
      <c r="Z37" s="12"/>
      <c r="AA37" s="12"/>
      <c r="AB37" s="12"/>
      <c r="AC37" s="12"/>
      <c r="AD37" s="12"/>
      <c r="AE37" s="12"/>
    </row>
    <row r="38" spans="1:31" ht="15">
      <c r="A38" s="107">
        <v>21</v>
      </c>
      <c r="B38" s="107" t="str">
        <f t="shared" si="10"/>
        <v>Đơn vị: Trường THPT Đông Anh</v>
      </c>
      <c r="C38" s="107" t="str">
        <f t="shared" si="11"/>
        <v>Mã ĐVQHNS: 1058809</v>
      </c>
      <c r="D38" s="113" t="s">
        <v>264</v>
      </c>
      <c r="E38" s="107" t="str">
        <f t="shared" si="13"/>
        <v>Loại 070 Khoản 074</v>
      </c>
      <c r="F38" s="107" t="str">
        <f t="shared" si="5"/>
        <v>Chương 422 Loại 070 Khoản 074</v>
      </c>
      <c r="G38" s="112">
        <v>1058809</v>
      </c>
      <c r="H38" s="10">
        <v>8</v>
      </c>
      <c r="I38" s="21" t="s">
        <v>30</v>
      </c>
      <c r="J38" s="12">
        <f t="shared" si="6"/>
        <v>18000</v>
      </c>
      <c r="K38" s="12">
        <f t="shared" si="12"/>
        <v>18000</v>
      </c>
      <c r="L38" s="12"/>
      <c r="M38" s="12"/>
      <c r="N38" s="12"/>
      <c r="O38" s="12"/>
      <c r="P38" s="12"/>
      <c r="Q38" s="12"/>
      <c r="R38" s="12"/>
      <c r="S38" s="12">
        <v>18000</v>
      </c>
      <c r="T38" s="12"/>
      <c r="U38" s="12"/>
      <c r="V38" s="12"/>
      <c r="W38" s="12"/>
      <c r="X38" s="12"/>
      <c r="Y38" s="12"/>
      <c r="Z38" s="12"/>
      <c r="AA38" s="12"/>
      <c r="AB38" s="12"/>
      <c r="AC38" s="12"/>
      <c r="AD38" s="12"/>
      <c r="AE38" s="12"/>
    </row>
    <row r="39" spans="1:31" ht="15">
      <c r="A39" s="107">
        <v>22</v>
      </c>
      <c r="B39" s="107" t="str">
        <f t="shared" si="10"/>
        <v>Đơn vị: Trường THPT Sóc Sơn</v>
      </c>
      <c r="C39" s="107" t="str">
        <f t="shared" si="11"/>
        <v>Mã ĐVQHNS: 1058992</v>
      </c>
      <c r="D39" s="113" t="s">
        <v>265</v>
      </c>
      <c r="E39" s="107" t="str">
        <f t="shared" si="13"/>
        <v>Loại 070 Khoản 074</v>
      </c>
      <c r="F39" s="107" t="str">
        <f t="shared" si="5"/>
        <v>Chương 422 Loại 070 Khoản 074</v>
      </c>
      <c r="G39" s="112">
        <v>1058992</v>
      </c>
      <c r="H39" s="10">
        <v>9</v>
      </c>
      <c r="I39" s="21" t="s">
        <v>31</v>
      </c>
      <c r="J39" s="12">
        <f t="shared" si="6"/>
        <v>1667000</v>
      </c>
      <c r="K39" s="12">
        <f t="shared" si="12"/>
        <v>27000</v>
      </c>
      <c r="L39" s="12"/>
      <c r="M39" s="12"/>
      <c r="N39" s="12"/>
      <c r="O39" s="12"/>
      <c r="P39" s="12"/>
      <c r="Q39" s="12"/>
      <c r="R39" s="12"/>
      <c r="S39" s="12">
        <v>27000</v>
      </c>
      <c r="T39" s="12"/>
      <c r="U39" s="12"/>
      <c r="V39" s="12"/>
      <c r="W39" s="12"/>
      <c r="X39" s="12"/>
      <c r="Y39" s="12"/>
      <c r="Z39" s="12"/>
      <c r="AA39" s="12"/>
      <c r="AB39" s="12"/>
      <c r="AC39" s="12"/>
      <c r="AD39" s="12">
        <v>280000</v>
      </c>
      <c r="AE39" s="12">
        <v>1360000</v>
      </c>
    </row>
    <row r="40" spans="1:31" ht="15">
      <c r="A40" s="107">
        <v>23</v>
      </c>
      <c r="B40" s="107" t="str">
        <f t="shared" si="10"/>
        <v>Đơn vị: Trường THPT Kim Anh</v>
      </c>
      <c r="C40" s="107" t="str">
        <f t="shared" si="11"/>
        <v>Mã ĐVQHNS: 1058993</v>
      </c>
      <c r="D40" s="113" t="s">
        <v>265</v>
      </c>
      <c r="E40" s="107" t="str">
        <f t="shared" si="13"/>
        <v>Loại 070 Khoản 074</v>
      </c>
      <c r="F40" s="107" t="str">
        <f t="shared" si="5"/>
        <v>Chương 422 Loại 070 Khoản 074</v>
      </c>
      <c r="G40" s="112">
        <v>1058993</v>
      </c>
      <c r="H40" s="10">
        <v>10</v>
      </c>
      <c r="I40" s="21" t="s">
        <v>32</v>
      </c>
      <c r="J40" s="12">
        <f t="shared" si="6"/>
        <v>28800</v>
      </c>
      <c r="K40" s="12">
        <f t="shared" si="12"/>
        <v>28800</v>
      </c>
      <c r="L40" s="12"/>
      <c r="M40" s="12"/>
      <c r="N40" s="12"/>
      <c r="O40" s="12"/>
      <c r="P40" s="12"/>
      <c r="Q40" s="12"/>
      <c r="R40" s="12"/>
      <c r="S40" s="12">
        <v>28800</v>
      </c>
      <c r="T40" s="12"/>
      <c r="U40" s="12"/>
      <c r="V40" s="12"/>
      <c r="W40" s="12"/>
      <c r="X40" s="12"/>
      <c r="Y40" s="12"/>
      <c r="Z40" s="12"/>
      <c r="AA40" s="12"/>
      <c r="AB40" s="12"/>
      <c r="AC40" s="12"/>
      <c r="AD40" s="12"/>
      <c r="AE40" s="12"/>
    </row>
    <row r="41" spans="1:31" ht="15">
      <c r="A41" s="107">
        <v>24</v>
      </c>
      <c r="B41" s="107" t="str">
        <f t="shared" si="10"/>
        <v>Đơn vị: Trường THPT Trung Giã</v>
      </c>
      <c r="C41" s="107" t="str">
        <f t="shared" si="11"/>
        <v>Mã ĐVQHNS: 1058997</v>
      </c>
      <c r="D41" s="113" t="s">
        <v>265</v>
      </c>
      <c r="E41" s="107" t="str">
        <f t="shared" si="13"/>
        <v>Loại 070 Khoản 074</v>
      </c>
      <c r="F41" s="107" t="str">
        <f t="shared" si="5"/>
        <v>Chương 422 Loại 070 Khoản 074</v>
      </c>
      <c r="G41" s="112">
        <v>1058997</v>
      </c>
      <c r="H41" s="10">
        <v>11</v>
      </c>
      <c r="I41" s="21" t="s">
        <v>33</v>
      </c>
      <c r="J41" s="12">
        <f t="shared" si="6"/>
        <v>2848400</v>
      </c>
      <c r="K41" s="12">
        <f t="shared" si="12"/>
        <v>43400</v>
      </c>
      <c r="L41" s="12"/>
      <c r="M41" s="12"/>
      <c r="N41" s="12"/>
      <c r="O41" s="12"/>
      <c r="P41" s="12"/>
      <c r="Q41" s="12"/>
      <c r="R41" s="12"/>
      <c r="S41" s="12">
        <v>43400</v>
      </c>
      <c r="T41" s="12"/>
      <c r="U41" s="12"/>
      <c r="V41" s="12"/>
      <c r="W41" s="12"/>
      <c r="X41" s="12"/>
      <c r="Y41" s="12"/>
      <c r="Z41" s="12"/>
      <c r="AA41" s="12"/>
      <c r="AB41" s="12"/>
      <c r="AC41" s="12"/>
      <c r="AD41" s="12">
        <v>425000</v>
      </c>
      <c r="AE41" s="12">
        <v>2380000</v>
      </c>
    </row>
    <row r="42" spans="1:31" ht="15">
      <c r="A42" s="107">
        <v>25</v>
      </c>
      <c r="B42" s="107" t="str">
        <f t="shared" si="10"/>
        <v>Đơn vị: Trường THPT Đa Phúc</v>
      </c>
      <c r="C42" s="107" t="str">
        <f t="shared" si="11"/>
        <v>Mã ĐVQHNS: 1059002</v>
      </c>
      <c r="D42" s="113" t="s">
        <v>265</v>
      </c>
      <c r="E42" s="107" t="str">
        <f t="shared" si="13"/>
        <v>Loại 070 Khoản 074</v>
      </c>
      <c r="F42" s="107" t="str">
        <f t="shared" si="5"/>
        <v>Chương 422 Loại 070 Khoản 074</v>
      </c>
      <c r="G42" s="112">
        <v>1059002</v>
      </c>
      <c r="H42" s="10">
        <v>12</v>
      </c>
      <c r="I42" s="21" t="s">
        <v>34</v>
      </c>
      <c r="J42" s="12">
        <f t="shared" si="6"/>
        <v>24500</v>
      </c>
      <c r="K42" s="12">
        <f t="shared" si="12"/>
        <v>24500</v>
      </c>
      <c r="L42" s="12"/>
      <c r="M42" s="12"/>
      <c r="N42" s="12"/>
      <c r="O42" s="12"/>
      <c r="P42" s="12"/>
      <c r="Q42" s="12"/>
      <c r="R42" s="12"/>
      <c r="S42" s="12">
        <v>24500</v>
      </c>
      <c r="T42" s="12"/>
      <c r="U42" s="12"/>
      <c r="V42" s="12"/>
      <c r="W42" s="12"/>
      <c r="X42" s="12"/>
      <c r="Y42" s="12"/>
      <c r="Z42" s="12"/>
      <c r="AA42" s="12"/>
      <c r="AB42" s="12"/>
      <c r="AC42" s="12"/>
      <c r="AD42" s="12"/>
      <c r="AE42" s="12"/>
    </row>
    <row r="43" spans="1:31" ht="15">
      <c r="A43" s="107">
        <v>26</v>
      </c>
      <c r="B43" s="107" t="str">
        <f t="shared" si="10"/>
        <v>Đơn vị: Trường THPT Trần Phú - Hoàn Kiếm</v>
      </c>
      <c r="C43" s="107" t="str">
        <f t="shared" si="11"/>
        <v>Mã ĐVQHNS: 1057910</v>
      </c>
      <c r="D43" s="113" t="s">
        <v>266</v>
      </c>
      <c r="E43" s="107" t="str">
        <f t="shared" si="13"/>
        <v>Loại 070 Khoản 074</v>
      </c>
      <c r="F43" s="107" t="str">
        <f t="shared" si="5"/>
        <v>Chương 422 Loại 070 Khoản 074</v>
      </c>
      <c r="G43" s="112">
        <v>1057910</v>
      </c>
      <c r="H43" s="10">
        <v>13</v>
      </c>
      <c r="I43" s="18" t="s">
        <v>35</v>
      </c>
      <c r="J43" s="12">
        <f t="shared" si="6"/>
        <v>186800</v>
      </c>
      <c r="K43" s="12">
        <f t="shared" si="12"/>
        <v>1800</v>
      </c>
      <c r="L43" s="12"/>
      <c r="M43" s="12"/>
      <c r="N43" s="12"/>
      <c r="O43" s="12"/>
      <c r="P43" s="12"/>
      <c r="Q43" s="12"/>
      <c r="R43" s="12"/>
      <c r="S43" s="12">
        <v>1800</v>
      </c>
      <c r="T43" s="12"/>
      <c r="U43" s="12"/>
      <c r="V43" s="12"/>
      <c r="W43" s="12"/>
      <c r="X43" s="12"/>
      <c r="Y43" s="12"/>
      <c r="Z43" s="12"/>
      <c r="AA43" s="12"/>
      <c r="AB43" s="12"/>
      <c r="AC43" s="12"/>
      <c r="AD43" s="12">
        <v>185000</v>
      </c>
      <c r="AE43" s="12"/>
    </row>
    <row r="44" spans="1:31" ht="15">
      <c r="A44" s="107">
        <v>27</v>
      </c>
      <c r="B44" s="107" t="str">
        <f t="shared" si="10"/>
        <v>Đơn vị: Trường THPT Việt Đức</v>
      </c>
      <c r="C44" s="107" t="str">
        <f t="shared" si="11"/>
        <v>Mã ĐVQHNS: 1057909</v>
      </c>
      <c r="D44" s="113" t="s">
        <v>258</v>
      </c>
      <c r="E44" s="107" t="str">
        <f t="shared" si="13"/>
        <v>Loại 070 Khoản 074</v>
      </c>
      <c r="F44" s="107" t="str">
        <f t="shared" si="5"/>
        <v>Chương 422 Loại 070 Khoản 074</v>
      </c>
      <c r="G44" s="112">
        <v>1057909</v>
      </c>
      <c r="H44" s="10">
        <v>14</v>
      </c>
      <c r="I44" s="18" t="s">
        <v>36</v>
      </c>
      <c r="J44" s="12">
        <f t="shared" si="6"/>
        <v>3600</v>
      </c>
      <c r="K44" s="12">
        <f t="shared" si="12"/>
        <v>3600</v>
      </c>
      <c r="L44" s="12"/>
      <c r="M44" s="12"/>
      <c r="N44" s="12"/>
      <c r="O44" s="12"/>
      <c r="P44" s="12"/>
      <c r="Q44" s="12"/>
      <c r="R44" s="12"/>
      <c r="S44" s="12">
        <v>3600</v>
      </c>
      <c r="T44" s="12"/>
      <c r="U44" s="12"/>
      <c r="V44" s="12"/>
      <c r="W44" s="12"/>
      <c r="X44" s="12"/>
      <c r="Y44" s="12"/>
      <c r="Z44" s="12"/>
      <c r="AA44" s="12"/>
      <c r="AB44" s="12"/>
      <c r="AC44" s="12"/>
      <c r="AD44" s="12"/>
      <c r="AE44" s="12"/>
    </row>
    <row r="45" spans="1:31" ht="15">
      <c r="A45" s="107">
        <v>28</v>
      </c>
      <c r="B45" s="107" t="str">
        <f t="shared" si="10"/>
        <v>Đơn vị: Trường THPT Chu Văn An                </v>
      </c>
      <c r="C45" s="107" t="str">
        <f t="shared" si="11"/>
        <v>Mã ĐVQHNS: 1058611</v>
      </c>
      <c r="D45" s="113" t="s">
        <v>267</v>
      </c>
      <c r="E45" s="107" t="str">
        <f t="shared" si="13"/>
        <v>Loại 070 Khoản 074</v>
      </c>
      <c r="F45" s="107" t="str">
        <f t="shared" si="5"/>
        <v>Chương 422 Loại 070 Khoản 074</v>
      </c>
      <c r="G45" s="112">
        <v>1058611</v>
      </c>
      <c r="H45" s="10">
        <v>15</v>
      </c>
      <c r="I45" s="18" t="s">
        <v>37</v>
      </c>
      <c r="J45" s="12">
        <f t="shared" si="6"/>
        <v>1904000</v>
      </c>
      <c r="K45" s="12">
        <f t="shared" si="12"/>
        <v>1000000</v>
      </c>
      <c r="L45" s="12"/>
      <c r="M45" s="12"/>
      <c r="N45" s="12"/>
      <c r="O45" s="12">
        <v>1000000</v>
      </c>
      <c r="P45" s="12"/>
      <c r="Q45" s="12"/>
      <c r="R45" s="12"/>
      <c r="S45" s="12">
        <v>0</v>
      </c>
      <c r="T45" s="12"/>
      <c r="U45" s="12"/>
      <c r="V45" s="12"/>
      <c r="W45" s="12"/>
      <c r="X45" s="12"/>
      <c r="Y45" s="12"/>
      <c r="Z45" s="12"/>
      <c r="AA45" s="12"/>
      <c r="AB45" s="12"/>
      <c r="AC45" s="12"/>
      <c r="AD45" s="12">
        <v>904000</v>
      </c>
      <c r="AE45" s="12"/>
    </row>
    <row r="46" spans="1:31" ht="15">
      <c r="A46" s="107">
        <v>29</v>
      </c>
      <c r="B46" s="107" t="str">
        <f t="shared" si="10"/>
        <v>Đơn vị: Trường THPT Tây Hồ</v>
      </c>
      <c r="C46" s="107" t="str">
        <f t="shared" si="11"/>
        <v>Mã ĐVQHNS: 1089740</v>
      </c>
      <c r="D46" s="113" t="s">
        <v>267</v>
      </c>
      <c r="E46" s="107" t="str">
        <f t="shared" si="13"/>
        <v>Loại 070 Khoản 074</v>
      </c>
      <c r="F46" s="107" t="str">
        <f t="shared" si="5"/>
        <v>Chương 422 Loại 070 Khoản 074</v>
      </c>
      <c r="G46" s="112">
        <v>1089740</v>
      </c>
      <c r="H46" s="10">
        <v>16</v>
      </c>
      <c r="I46" s="18" t="s">
        <v>38</v>
      </c>
      <c r="J46" s="12">
        <f t="shared" si="6"/>
        <v>2810000</v>
      </c>
      <c r="K46" s="12">
        <f t="shared" si="12"/>
        <v>5000</v>
      </c>
      <c r="L46" s="12"/>
      <c r="M46" s="12"/>
      <c r="N46" s="12"/>
      <c r="O46" s="12"/>
      <c r="P46" s="12"/>
      <c r="Q46" s="12"/>
      <c r="R46" s="12"/>
      <c r="S46" s="12">
        <v>5000</v>
      </c>
      <c r="T46" s="12"/>
      <c r="U46" s="12"/>
      <c r="V46" s="12"/>
      <c r="W46" s="12"/>
      <c r="X46" s="12"/>
      <c r="Y46" s="12"/>
      <c r="Z46" s="12"/>
      <c r="AA46" s="12"/>
      <c r="AB46" s="12"/>
      <c r="AC46" s="12"/>
      <c r="AD46" s="12">
        <v>425000</v>
      </c>
      <c r="AE46" s="12">
        <v>2380000</v>
      </c>
    </row>
    <row r="47" spans="1:31" ht="15">
      <c r="A47" s="107">
        <v>30</v>
      </c>
      <c r="B47" s="107" t="str">
        <f t="shared" si="10"/>
        <v>Đơn vị: Trường THPT Phan Đình Phùng</v>
      </c>
      <c r="C47" s="107" t="str">
        <f t="shared" si="11"/>
        <v>Mã ĐVQHNS: 1058612</v>
      </c>
      <c r="D47" s="113" t="s">
        <v>268</v>
      </c>
      <c r="E47" s="107" t="str">
        <f t="shared" si="13"/>
        <v>Loại 070 Khoản 074</v>
      </c>
      <c r="F47" s="107" t="str">
        <f t="shared" si="5"/>
        <v>Chương 422 Loại 070 Khoản 074</v>
      </c>
      <c r="G47" s="112">
        <v>1058612</v>
      </c>
      <c r="H47" s="10">
        <v>17</v>
      </c>
      <c r="I47" s="18" t="s">
        <v>39</v>
      </c>
      <c r="J47" s="12">
        <f t="shared" si="6"/>
        <v>2598400</v>
      </c>
      <c r="K47" s="12">
        <f t="shared" si="12"/>
        <v>5400</v>
      </c>
      <c r="L47" s="12"/>
      <c r="M47" s="12"/>
      <c r="N47" s="12"/>
      <c r="O47" s="12"/>
      <c r="P47" s="12"/>
      <c r="Q47" s="12"/>
      <c r="R47" s="12"/>
      <c r="S47" s="12">
        <v>5400</v>
      </c>
      <c r="T47" s="12"/>
      <c r="U47" s="12"/>
      <c r="V47" s="12"/>
      <c r="W47" s="12"/>
      <c r="X47" s="12"/>
      <c r="Y47" s="12"/>
      <c r="Z47" s="12"/>
      <c r="AA47" s="12"/>
      <c r="AB47" s="12"/>
      <c r="AC47" s="12"/>
      <c r="AD47" s="12">
        <v>213000</v>
      </c>
      <c r="AE47" s="12">
        <v>2380000</v>
      </c>
    </row>
    <row r="48" spans="1:31" ht="15">
      <c r="A48" s="107">
        <v>31</v>
      </c>
      <c r="B48" s="107" t="str">
        <f t="shared" si="10"/>
        <v>Đơn vị: Trường THPT Phạm Hồng Thái</v>
      </c>
      <c r="C48" s="107" t="str">
        <f t="shared" si="11"/>
        <v>Mã ĐVQHNS: 1057911</v>
      </c>
      <c r="D48" s="113" t="s">
        <v>268</v>
      </c>
      <c r="E48" s="107" t="str">
        <f t="shared" si="13"/>
        <v>Loại 070 Khoản 074</v>
      </c>
      <c r="F48" s="107" t="str">
        <f t="shared" si="5"/>
        <v>Chương 422 Loại 070 Khoản 074</v>
      </c>
      <c r="G48" s="112">
        <v>1057911</v>
      </c>
      <c r="H48" s="10">
        <v>18</v>
      </c>
      <c r="I48" s="18" t="s">
        <v>40</v>
      </c>
      <c r="J48" s="12">
        <f t="shared" si="6"/>
        <v>3600</v>
      </c>
      <c r="K48" s="12">
        <f t="shared" si="12"/>
        <v>3600</v>
      </c>
      <c r="L48" s="12"/>
      <c r="M48" s="12"/>
      <c r="N48" s="12"/>
      <c r="O48" s="12"/>
      <c r="P48" s="12"/>
      <c r="Q48" s="12"/>
      <c r="R48" s="12"/>
      <c r="S48" s="12">
        <v>3600</v>
      </c>
      <c r="T48" s="12"/>
      <c r="U48" s="12"/>
      <c r="V48" s="12"/>
      <c r="W48" s="12"/>
      <c r="X48" s="12"/>
      <c r="Y48" s="12"/>
      <c r="Z48" s="12"/>
      <c r="AA48" s="12"/>
      <c r="AB48" s="12"/>
      <c r="AC48" s="12"/>
      <c r="AD48" s="12"/>
      <c r="AE48" s="12"/>
    </row>
    <row r="49" spans="1:31" ht="15">
      <c r="A49" s="107">
        <v>32</v>
      </c>
      <c r="B49" s="107" t="str">
        <f t="shared" si="10"/>
        <v>Đơn vị: Trường THPT Nguyễn Trãi - Ba Đình</v>
      </c>
      <c r="C49" s="107" t="str">
        <f t="shared" si="11"/>
        <v>Mã ĐVQHNS: 1058608</v>
      </c>
      <c r="D49" s="113" t="s">
        <v>268</v>
      </c>
      <c r="E49" s="107" t="str">
        <f t="shared" si="13"/>
        <v>Loại 070 Khoản 074</v>
      </c>
      <c r="F49" s="107" t="str">
        <f t="shared" si="5"/>
        <v>Chương 422 Loại 070 Khoản 074</v>
      </c>
      <c r="G49" s="112">
        <v>1058608</v>
      </c>
      <c r="H49" s="10">
        <v>19</v>
      </c>
      <c r="I49" s="18" t="s">
        <v>41</v>
      </c>
      <c r="J49" s="12">
        <f t="shared" si="6"/>
        <v>4232500</v>
      </c>
      <c r="K49" s="12">
        <f t="shared" si="12"/>
        <v>13500</v>
      </c>
      <c r="L49" s="12"/>
      <c r="M49" s="12"/>
      <c r="N49" s="12"/>
      <c r="O49" s="12"/>
      <c r="P49" s="12"/>
      <c r="Q49" s="12"/>
      <c r="R49" s="12"/>
      <c r="S49" s="12">
        <v>13500</v>
      </c>
      <c r="T49" s="12"/>
      <c r="U49" s="12"/>
      <c r="V49" s="12"/>
      <c r="W49" s="12"/>
      <c r="X49" s="12"/>
      <c r="Y49" s="12"/>
      <c r="Z49" s="12"/>
      <c r="AA49" s="12"/>
      <c r="AB49" s="12"/>
      <c r="AC49" s="12"/>
      <c r="AD49" s="12">
        <v>1839000</v>
      </c>
      <c r="AE49" s="12">
        <v>2380000</v>
      </c>
    </row>
    <row r="50" spans="1:31" ht="15">
      <c r="A50" s="107">
        <v>33</v>
      </c>
      <c r="B50" s="107" t="str">
        <f t="shared" si="10"/>
        <v>Đơn vị: Trường THPT chuyên Hà Nội-Amsterdam</v>
      </c>
      <c r="C50" s="107" t="str">
        <f t="shared" si="11"/>
        <v>Mã ĐVQHNS: 1058609</v>
      </c>
      <c r="D50" s="113" t="s">
        <v>268</v>
      </c>
      <c r="E50" s="107" t="str">
        <f t="shared" si="13"/>
        <v>Loại 070 Khoản 074</v>
      </c>
      <c r="F50" s="107" t="str">
        <f t="shared" si="5"/>
        <v>Chương 422 Loại 070 Khoản 074</v>
      </c>
      <c r="G50" s="112">
        <v>1058609</v>
      </c>
      <c r="H50" s="10">
        <v>20</v>
      </c>
      <c r="I50" s="18" t="s">
        <v>42</v>
      </c>
      <c r="J50" s="12">
        <f t="shared" si="6"/>
        <v>7776000</v>
      </c>
      <c r="K50" s="12">
        <f t="shared" si="12"/>
        <v>4000000</v>
      </c>
      <c r="L50" s="12"/>
      <c r="M50" s="12"/>
      <c r="N50" s="12"/>
      <c r="O50" s="12">
        <v>4000000</v>
      </c>
      <c r="P50" s="12"/>
      <c r="Q50" s="12"/>
      <c r="R50" s="12"/>
      <c r="S50" s="12">
        <v>0</v>
      </c>
      <c r="T50" s="12"/>
      <c r="U50" s="12"/>
      <c r="V50" s="12"/>
      <c r="W50" s="12"/>
      <c r="X50" s="12"/>
      <c r="Y50" s="12"/>
      <c r="Z50" s="12"/>
      <c r="AA50" s="12"/>
      <c r="AB50" s="12"/>
      <c r="AC50" s="12"/>
      <c r="AD50" s="12">
        <v>3776000</v>
      </c>
      <c r="AE50" s="12"/>
    </row>
    <row r="51" spans="1:31" ht="15">
      <c r="A51" s="107">
        <v>34</v>
      </c>
      <c r="B51" s="107" t="str">
        <f t="shared" si="10"/>
        <v>Đơn vị: Trường THPT Trần Hưng Đạo - Thanh Xuân</v>
      </c>
      <c r="C51" s="107" t="str">
        <f t="shared" si="11"/>
        <v>Mã ĐVQHNS: 1058614</v>
      </c>
      <c r="D51" s="113" t="s">
        <v>269</v>
      </c>
      <c r="E51" s="107" t="str">
        <f t="shared" si="13"/>
        <v>Loại 070 Khoản 074</v>
      </c>
      <c r="F51" s="107" t="str">
        <f t="shared" si="5"/>
        <v>Chương 422 Loại 070 Khoản 074</v>
      </c>
      <c r="G51" s="112">
        <v>1058614</v>
      </c>
      <c r="H51" s="10">
        <v>21</v>
      </c>
      <c r="I51" s="18" t="s">
        <v>43</v>
      </c>
      <c r="J51" s="12">
        <f t="shared" si="6"/>
        <v>1800</v>
      </c>
      <c r="K51" s="12">
        <f t="shared" si="12"/>
        <v>1800</v>
      </c>
      <c r="L51" s="12"/>
      <c r="M51" s="12"/>
      <c r="N51" s="12"/>
      <c r="O51" s="12"/>
      <c r="P51" s="12"/>
      <c r="Q51" s="12"/>
      <c r="R51" s="12"/>
      <c r="S51" s="12">
        <v>1800</v>
      </c>
      <c r="T51" s="12"/>
      <c r="U51" s="12"/>
      <c r="V51" s="12"/>
      <c r="W51" s="12"/>
      <c r="X51" s="12"/>
      <c r="Y51" s="12"/>
      <c r="Z51" s="12"/>
      <c r="AA51" s="12"/>
      <c r="AB51" s="12"/>
      <c r="AC51" s="12"/>
      <c r="AD51" s="12"/>
      <c r="AE51" s="12"/>
    </row>
    <row r="52" spans="1:31" ht="15">
      <c r="A52" s="107">
        <v>35</v>
      </c>
      <c r="B52" s="107" t="str">
        <f t="shared" si="10"/>
        <v>Đơn vị: Trường THPT Nhân Chính</v>
      </c>
      <c r="C52" s="107" t="str">
        <f t="shared" si="11"/>
        <v>Mã ĐVQHNS: 1089739</v>
      </c>
      <c r="D52" s="113" t="s">
        <v>269</v>
      </c>
      <c r="E52" s="107" t="str">
        <f t="shared" si="13"/>
        <v>Loại 070 Khoản 074</v>
      </c>
      <c r="F52" s="107" t="str">
        <f t="shared" si="5"/>
        <v>Chương 422 Loại 070 Khoản 074</v>
      </c>
      <c r="G52" s="112">
        <v>1089739</v>
      </c>
      <c r="H52" s="10">
        <v>22</v>
      </c>
      <c r="I52" s="18" t="s">
        <v>44</v>
      </c>
      <c r="J52" s="12">
        <f t="shared" si="6"/>
        <v>2383100</v>
      </c>
      <c r="K52" s="12">
        <f t="shared" si="12"/>
        <v>3100</v>
      </c>
      <c r="L52" s="12"/>
      <c r="M52" s="12"/>
      <c r="N52" s="12"/>
      <c r="O52" s="12"/>
      <c r="P52" s="12"/>
      <c r="Q52" s="12"/>
      <c r="R52" s="12"/>
      <c r="S52" s="12">
        <v>3100</v>
      </c>
      <c r="T52" s="12"/>
      <c r="U52" s="12"/>
      <c r="V52" s="12"/>
      <c r="W52" s="12"/>
      <c r="X52" s="12"/>
      <c r="Y52" s="12"/>
      <c r="Z52" s="12"/>
      <c r="AA52" s="12"/>
      <c r="AB52" s="12"/>
      <c r="AC52" s="12"/>
      <c r="AD52" s="12"/>
      <c r="AE52" s="12">
        <v>2380000</v>
      </c>
    </row>
    <row r="53" spans="1:31" ht="15">
      <c r="A53" s="107">
        <v>36</v>
      </c>
      <c r="B53" s="107" t="str">
        <f t="shared" si="10"/>
        <v>Đơn vị: Trường THPT Yên Hoà</v>
      </c>
      <c r="C53" s="107" t="str">
        <f t="shared" si="11"/>
        <v>Mã ĐVQHNS: 1058811</v>
      </c>
      <c r="D53" s="113" t="s">
        <v>270</v>
      </c>
      <c r="E53" s="107" t="str">
        <f t="shared" si="13"/>
        <v>Loại 070 Khoản 074</v>
      </c>
      <c r="F53" s="107" t="str">
        <f t="shared" si="5"/>
        <v>Chương 422 Loại 070 Khoản 074</v>
      </c>
      <c r="G53" s="112">
        <v>1058811</v>
      </c>
      <c r="H53" s="10">
        <v>23</v>
      </c>
      <c r="I53" s="18" t="s">
        <v>45</v>
      </c>
      <c r="J53" s="12">
        <f t="shared" si="6"/>
        <v>215700</v>
      </c>
      <c r="K53" s="12">
        <f t="shared" si="12"/>
        <v>2700</v>
      </c>
      <c r="L53" s="12"/>
      <c r="M53" s="12"/>
      <c r="N53" s="12"/>
      <c r="O53" s="12"/>
      <c r="P53" s="12"/>
      <c r="Q53" s="12"/>
      <c r="R53" s="12"/>
      <c r="S53" s="12">
        <v>2700</v>
      </c>
      <c r="T53" s="12"/>
      <c r="U53" s="12"/>
      <c r="V53" s="12"/>
      <c r="W53" s="12"/>
      <c r="X53" s="12"/>
      <c r="Y53" s="12"/>
      <c r="Z53" s="12"/>
      <c r="AA53" s="12"/>
      <c r="AB53" s="12"/>
      <c r="AC53" s="12"/>
      <c r="AD53" s="12">
        <v>213000</v>
      </c>
      <c r="AE53" s="12"/>
    </row>
    <row r="54" spans="1:31" ht="15">
      <c r="A54" s="107">
        <v>37</v>
      </c>
      <c r="B54" s="107" t="str">
        <f t="shared" si="10"/>
        <v>Đơn vị: Trường THPT Việt Nam - Ba Lan</v>
      </c>
      <c r="C54" s="107" t="str">
        <f t="shared" si="11"/>
        <v>Mã ĐVQHNS: 1058806</v>
      </c>
      <c r="D54" s="113" t="s">
        <v>271</v>
      </c>
      <c r="E54" s="107" t="str">
        <f t="shared" si="13"/>
        <v>Loại 070 Khoản 074</v>
      </c>
      <c r="F54" s="107" t="str">
        <f t="shared" si="5"/>
        <v>Chương 422 Loại 070 Khoản 074</v>
      </c>
      <c r="G54" s="112">
        <v>1058806</v>
      </c>
      <c r="H54" s="10">
        <v>24</v>
      </c>
      <c r="I54" s="18" t="s">
        <v>46</v>
      </c>
      <c r="J54" s="12">
        <f t="shared" si="6"/>
        <v>434600</v>
      </c>
      <c r="K54" s="12">
        <f t="shared" si="12"/>
        <v>12600</v>
      </c>
      <c r="L54" s="12"/>
      <c r="M54" s="12"/>
      <c r="N54" s="12"/>
      <c r="O54" s="12"/>
      <c r="P54" s="12"/>
      <c r="Q54" s="12"/>
      <c r="R54" s="12"/>
      <c r="S54" s="12">
        <v>12600</v>
      </c>
      <c r="T54" s="12"/>
      <c r="U54" s="12"/>
      <c r="V54" s="12"/>
      <c r="W54" s="12"/>
      <c r="X54" s="12"/>
      <c r="Y54" s="12"/>
      <c r="Z54" s="12"/>
      <c r="AA54" s="12"/>
      <c r="AB54" s="12"/>
      <c r="AC54" s="12"/>
      <c r="AD54" s="12">
        <v>422000</v>
      </c>
      <c r="AE54" s="12"/>
    </row>
    <row r="55" spans="1:31" ht="15">
      <c r="A55" s="107">
        <v>38</v>
      </c>
      <c r="B55" s="107" t="str">
        <f t="shared" si="10"/>
        <v>Đơn vị: Trường THPT Ngọc Hồi </v>
      </c>
      <c r="C55" s="107" t="str">
        <f t="shared" si="11"/>
        <v>Mã ĐVQHNS: 1058803</v>
      </c>
      <c r="D55" s="113" t="s">
        <v>271</v>
      </c>
      <c r="E55" s="107" t="str">
        <f t="shared" si="13"/>
        <v>Loại 070 Khoản 074</v>
      </c>
      <c r="F55" s="107" t="str">
        <f t="shared" si="5"/>
        <v>Chương 422 Loại 070 Khoản 074</v>
      </c>
      <c r="G55" s="112">
        <v>1058803</v>
      </c>
      <c r="H55" s="10">
        <v>25</v>
      </c>
      <c r="I55" s="18" t="s">
        <v>47</v>
      </c>
      <c r="J55" s="12">
        <f t="shared" si="6"/>
        <v>2313000</v>
      </c>
      <c r="K55" s="12">
        <f t="shared" si="12"/>
        <v>18000</v>
      </c>
      <c r="L55" s="12"/>
      <c r="M55" s="12"/>
      <c r="N55" s="12"/>
      <c r="O55" s="12"/>
      <c r="P55" s="12"/>
      <c r="Q55" s="12"/>
      <c r="R55" s="12"/>
      <c r="S55" s="12">
        <v>18000</v>
      </c>
      <c r="T55" s="12"/>
      <c r="U55" s="12"/>
      <c r="V55" s="12"/>
      <c r="W55" s="12"/>
      <c r="X55" s="12"/>
      <c r="Y55" s="12"/>
      <c r="Z55" s="12"/>
      <c r="AA55" s="12"/>
      <c r="AB55" s="12"/>
      <c r="AC55" s="12"/>
      <c r="AD55" s="12"/>
      <c r="AE55" s="12">
        <v>2295000</v>
      </c>
    </row>
    <row r="56" spans="1:31" ht="15">
      <c r="A56" s="107">
        <v>39</v>
      </c>
      <c r="B56" s="107" t="str">
        <f t="shared" si="10"/>
        <v>Đơn vị: Trường THPT Hoàng Văn Thụ</v>
      </c>
      <c r="C56" s="107" t="str">
        <f t="shared" si="11"/>
        <v>Mã ĐVQHNS: 1058808</v>
      </c>
      <c r="D56" s="113" t="s">
        <v>272</v>
      </c>
      <c r="E56" s="107" t="str">
        <f t="shared" si="13"/>
        <v>Loại 070 Khoản 074</v>
      </c>
      <c r="F56" s="107" t="str">
        <f t="shared" si="5"/>
        <v>Chương 422 Loại 070 Khoản 074</v>
      </c>
      <c r="G56" s="112">
        <v>1058808</v>
      </c>
      <c r="H56" s="10">
        <v>26</v>
      </c>
      <c r="I56" s="18" t="s">
        <v>48</v>
      </c>
      <c r="J56" s="12">
        <f t="shared" si="6"/>
        <v>223800</v>
      </c>
      <c r="K56" s="12">
        <f t="shared" si="12"/>
        <v>10800</v>
      </c>
      <c r="L56" s="12"/>
      <c r="M56" s="12"/>
      <c r="N56" s="12"/>
      <c r="O56" s="12"/>
      <c r="P56" s="12"/>
      <c r="Q56" s="12"/>
      <c r="R56" s="12"/>
      <c r="S56" s="12">
        <v>10800</v>
      </c>
      <c r="T56" s="12"/>
      <c r="U56" s="12"/>
      <c r="V56" s="12"/>
      <c r="W56" s="12"/>
      <c r="X56" s="12"/>
      <c r="Y56" s="12"/>
      <c r="Z56" s="12"/>
      <c r="AA56" s="12"/>
      <c r="AB56" s="12"/>
      <c r="AC56" s="12"/>
      <c r="AD56" s="12">
        <v>213000</v>
      </c>
      <c r="AE56" s="12"/>
    </row>
    <row r="57" spans="1:31" ht="15">
      <c r="A57" s="107">
        <v>40</v>
      </c>
      <c r="B57" s="107" t="str">
        <f t="shared" si="10"/>
        <v>Đơn vị:  Trường THPT Ngô Thì Nhậm</v>
      </c>
      <c r="C57" s="107" t="str">
        <f t="shared" si="11"/>
        <v>Mã ĐVQHNS: 1058807</v>
      </c>
      <c r="D57" s="113" t="s">
        <v>271</v>
      </c>
      <c r="E57" s="107" t="str">
        <f t="shared" si="13"/>
        <v>Loại 070 Khoản 074</v>
      </c>
      <c r="F57" s="107" t="str">
        <f t="shared" si="5"/>
        <v>Chương 422 Loại 070 Khoản 074</v>
      </c>
      <c r="G57" s="112">
        <v>1058807</v>
      </c>
      <c r="H57" s="10">
        <v>27</v>
      </c>
      <c r="I57" s="18" t="s">
        <v>49</v>
      </c>
      <c r="J57" s="12">
        <f t="shared" si="6"/>
        <v>34200</v>
      </c>
      <c r="K57" s="12">
        <f t="shared" si="12"/>
        <v>34200</v>
      </c>
      <c r="L57" s="12"/>
      <c r="M57" s="12"/>
      <c r="N57" s="12"/>
      <c r="O57" s="12"/>
      <c r="P57" s="12"/>
      <c r="Q57" s="12"/>
      <c r="R57" s="12"/>
      <c r="S57" s="12">
        <v>34200</v>
      </c>
      <c r="T57" s="12"/>
      <c r="U57" s="12"/>
      <c r="V57" s="12"/>
      <c r="W57" s="12"/>
      <c r="X57" s="12"/>
      <c r="Y57" s="12"/>
      <c r="Z57" s="12"/>
      <c r="AA57" s="12"/>
      <c r="AB57" s="12"/>
      <c r="AC57" s="12"/>
      <c r="AD57" s="12"/>
      <c r="AE57" s="12"/>
    </row>
    <row r="58" spans="1:31" ht="15">
      <c r="A58" s="107">
        <v>41</v>
      </c>
      <c r="B58" s="107" t="str">
        <f t="shared" si="10"/>
        <v>Đơn vị: Trường THPT Thăng Long</v>
      </c>
      <c r="C58" s="107" t="str">
        <f t="shared" si="11"/>
        <v>Mã ĐVQHNS: 1057906</v>
      </c>
      <c r="D58" s="113" t="s">
        <v>273</v>
      </c>
      <c r="E58" s="107" t="str">
        <f t="shared" si="13"/>
        <v>Loại 070 Khoản 074</v>
      </c>
      <c r="F58" s="107" t="str">
        <f t="shared" si="5"/>
        <v>Chương 422 Loại 070 Khoản 074</v>
      </c>
      <c r="G58" s="112">
        <v>1057906</v>
      </c>
      <c r="H58" s="10">
        <v>28</v>
      </c>
      <c r="I58" s="18" t="s">
        <v>50</v>
      </c>
      <c r="J58" s="12">
        <f t="shared" si="6"/>
        <v>773100</v>
      </c>
      <c r="K58" s="12">
        <f t="shared" si="12"/>
        <v>3100</v>
      </c>
      <c r="L58" s="12"/>
      <c r="M58" s="12"/>
      <c r="N58" s="12"/>
      <c r="O58" s="12"/>
      <c r="P58" s="12"/>
      <c r="Q58" s="12"/>
      <c r="R58" s="12"/>
      <c r="S58" s="12">
        <v>3100</v>
      </c>
      <c r="T58" s="12"/>
      <c r="U58" s="12"/>
      <c r="V58" s="12"/>
      <c r="W58" s="12"/>
      <c r="X58" s="12"/>
      <c r="Y58" s="12"/>
      <c r="Z58" s="12"/>
      <c r="AA58" s="12"/>
      <c r="AB58" s="12"/>
      <c r="AC58" s="12"/>
      <c r="AD58" s="12">
        <v>770000</v>
      </c>
      <c r="AE58" s="12"/>
    </row>
    <row r="59" spans="1:31" ht="15">
      <c r="A59" s="107">
        <v>42</v>
      </c>
      <c r="B59" s="107" t="str">
        <f t="shared" si="10"/>
        <v>Đơn vị: Trường THPT Đoàn Kết - Hai Bà Trưng</v>
      </c>
      <c r="C59" s="107" t="str">
        <f t="shared" si="11"/>
        <v>Mã ĐVQHNS: 1057905</v>
      </c>
      <c r="D59" s="113" t="s">
        <v>273</v>
      </c>
      <c r="E59" s="107" t="str">
        <f t="shared" si="13"/>
        <v>Loại 070 Khoản 074</v>
      </c>
      <c r="F59" s="107" t="str">
        <f t="shared" si="5"/>
        <v>Chương 422 Loại 070 Khoản 074</v>
      </c>
      <c r="G59" s="112">
        <v>1057905</v>
      </c>
      <c r="H59" s="10">
        <v>29</v>
      </c>
      <c r="I59" s="18" t="s">
        <v>51</v>
      </c>
      <c r="J59" s="12">
        <f t="shared" si="6"/>
        <v>639600</v>
      </c>
      <c r="K59" s="12">
        <f t="shared" si="12"/>
        <v>3600</v>
      </c>
      <c r="L59" s="12"/>
      <c r="M59" s="12"/>
      <c r="N59" s="12"/>
      <c r="O59" s="12"/>
      <c r="P59" s="12"/>
      <c r="Q59" s="12"/>
      <c r="R59" s="12"/>
      <c r="S59" s="12">
        <v>3600</v>
      </c>
      <c r="T59" s="12"/>
      <c r="U59" s="12"/>
      <c r="V59" s="12"/>
      <c r="W59" s="12"/>
      <c r="X59" s="12"/>
      <c r="Y59" s="12"/>
      <c r="Z59" s="12"/>
      <c r="AA59" s="12"/>
      <c r="AB59" s="12"/>
      <c r="AC59" s="12"/>
      <c r="AD59" s="12">
        <v>636000</v>
      </c>
      <c r="AE59" s="12"/>
    </row>
    <row r="60" spans="1:31" ht="15">
      <c r="A60" s="107">
        <v>43</v>
      </c>
      <c r="B60" s="107" t="str">
        <f t="shared" si="10"/>
        <v>Đơn vị: Trường THPT Trần Nhân Tông</v>
      </c>
      <c r="C60" s="107" t="str">
        <f t="shared" si="11"/>
        <v>Mã ĐVQHNS: 1057907</v>
      </c>
      <c r="D60" s="113" t="s">
        <v>273</v>
      </c>
      <c r="E60" s="107" t="str">
        <f t="shared" si="13"/>
        <v>Loại 070 Khoản 074</v>
      </c>
      <c r="F60" s="107" t="str">
        <f t="shared" si="5"/>
        <v>Chương 422 Loại 070 Khoản 074</v>
      </c>
      <c r="G60" s="112">
        <v>1057907</v>
      </c>
      <c r="H60" s="10">
        <v>30</v>
      </c>
      <c r="I60" s="18" t="s">
        <v>52</v>
      </c>
      <c r="J60" s="12">
        <f t="shared" si="6"/>
        <v>25040</v>
      </c>
      <c r="K60" s="12">
        <f t="shared" si="12"/>
        <v>25040</v>
      </c>
      <c r="L60" s="12"/>
      <c r="M60" s="12"/>
      <c r="N60" s="12"/>
      <c r="O60" s="12"/>
      <c r="P60" s="12"/>
      <c r="Q60" s="12"/>
      <c r="R60" s="12"/>
      <c r="S60" s="12">
        <v>25040</v>
      </c>
      <c r="T60" s="12"/>
      <c r="U60" s="12"/>
      <c r="V60" s="12"/>
      <c r="W60" s="12"/>
      <c r="X60" s="12"/>
      <c r="Y60" s="12"/>
      <c r="Z60" s="12"/>
      <c r="AA60" s="12"/>
      <c r="AB60" s="12"/>
      <c r="AC60" s="12"/>
      <c r="AD60" s="12"/>
      <c r="AE60" s="12"/>
    </row>
    <row r="61" spans="1:31" ht="15">
      <c r="A61" s="107">
        <v>44</v>
      </c>
      <c r="B61" s="107" t="str">
        <f t="shared" si="10"/>
        <v>Đơn vị: Trường THPT Trương Định</v>
      </c>
      <c r="C61" s="107" t="str">
        <f t="shared" si="11"/>
        <v>Mã ĐVQHNS: 1058610</v>
      </c>
      <c r="D61" s="113" t="s">
        <v>273</v>
      </c>
      <c r="E61" s="107" t="str">
        <f t="shared" si="13"/>
        <v>Loại 070 Khoản 074</v>
      </c>
      <c r="F61" s="107" t="str">
        <f t="shared" si="5"/>
        <v>Chương 422 Loại 070 Khoản 074</v>
      </c>
      <c r="G61" s="112">
        <v>1058610</v>
      </c>
      <c r="H61" s="10">
        <v>31</v>
      </c>
      <c r="I61" s="18" t="s">
        <v>53</v>
      </c>
      <c r="J61" s="12">
        <f t="shared" si="6"/>
        <v>7200</v>
      </c>
      <c r="K61" s="12">
        <f t="shared" si="12"/>
        <v>7200</v>
      </c>
      <c r="L61" s="12"/>
      <c r="M61" s="12"/>
      <c r="N61" s="12"/>
      <c r="O61" s="12"/>
      <c r="P61" s="12"/>
      <c r="Q61" s="12"/>
      <c r="R61" s="12"/>
      <c r="S61" s="12">
        <v>7200</v>
      </c>
      <c r="T61" s="12"/>
      <c r="U61" s="12"/>
      <c r="V61" s="12"/>
      <c r="W61" s="12"/>
      <c r="X61" s="12"/>
      <c r="Y61" s="12"/>
      <c r="Z61" s="12"/>
      <c r="AA61" s="12"/>
      <c r="AB61" s="12"/>
      <c r="AC61" s="12"/>
      <c r="AD61" s="12"/>
      <c r="AE61" s="12"/>
    </row>
    <row r="62" spans="1:31" ht="15">
      <c r="A62" s="107">
        <v>45</v>
      </c>
      <c r="B62" s="107" t="str">
        <f t="shared" si="10"/>
        <v>Đơn vị: Trường THPT Cao Bá Quát - Gia Lâm</v>
      </c>
      <c r="C62" s="107" t="str">
        <f t="shared" si="11"/>
        <v>Mã ĐVQHNS: 1058805</v>
      </c>
      <c r="D62" s="113" t="s">
        <v>274</v>
      </c>
      <c r="E62" s="107" t="str">
        <f t="shared" si="13"/>
        <v>Loại 070 Khoản 074</v>
      </c>
      <c r="F62" s="107" t="str">
        <f t="shared" si="5"/>
        <v>Chương 422 Loại 070 Khoản 074</v>
      </c>
      <c r="G62" s="112">
        <v>1058805</v>
      </c>
      <c r="H62" s="10">
        <v>32</v>
      </c>
      <c r="I62" s="18" t="s">
        <v>54</v>
      </c>
      <c r="J62" s="12">
        <f t="shared" si="6"/>
        <v>9000</v>
      </c>
      <c r="K62" s="12">
        <f t="shared" si="12"/>
        <v>9000</v>
      </c>
      <c r="L62" s="12"/>
      <c r="M62" s="12"/>
      <c r="N62" s="12"/>
      <c r="O62" s="12"/>
      <c r="P62" s="12"/>
      <c r="Q62" s="12"/>
      <c r="R62" s="12"/>
      <c r="S62" s="12">
        <v>9000</v>
      </c>
      <c r="T62" s="12"/>
      <c r="U62" s="12"/>
      <c r="V62" s="12"/>
      <c r="W62" s="12"/>
      <c r="X62" s="12"/>
      <c r="Y62" s="12"/>
      <c r="Z62" s="12"/>
      <c r="AA62" s="12"/>
      <c r="AB62" s="12"/>
      <c r="AC62" s="12"/>
      <c r="AD62" s="12"/>
      <c r="AE62" s="12"/>
    </row>
    <row r="63" spans="1:31" ht="15">
      <c r="A63" s="107">
        <v>46</v>
      </c>
      <c r="B63" s="107" t="str">
        <f t="shared" si="10"/>
        <v>Đơn vị: Trường THPT Yên Viên</v>
      </c>
      <c r="C63" s="107" t="str">
        <f t="shared" si="11"/>
        <v>Mã ĐVQHNS: 1058620</v>
      </c>
      <c r="D63" s="113" t="s">
        <v>274</v>
      </c>
      <c r="E63" s="107" t="str">
        <f t="shared" si="13"/>
        <v>Loại 070 Khoản 074</v>
      </c>
      <c r="F63" s="107" t="str">
        <f t="shared" si="5"/>
        <v>Chương 422 Loại 070 Khoản 074</v>
      </c>
      <c r="G63" s="112">
        <v>1058620</v>
      </c>
      <c r="H63" s="10">
        <v>33</v>
      </c>
      <c r="I63" s="18" t="s">
        <v>55</v>
      </c>
      <c r="J63" s="12">
        <f t="shared" si="6"/>
        <v>2530580</v>
      </c>
      <c r="K63" s="12">
        <f t="shared" si="12"/>
        <v>150580</v>
      </c>
      <c r="L63" s="12"/>
      <c r="M63" s="12"/>
      <c r="N63" s="12"/>
      <c r="O63" s="12"/>
      <c r="P63" s="12"/>
      <c r="Q63" s="12"/>
      <c r="R63" s="12"/>
      <c r="S63" s="12">
        <v>150580</v>
      </c>
      <c r="T63" s="12"/>
      <c r="U63" s="12"/>
      <c r="V63" s="12"/>
      <c r="W63" s="12"/>
      <c r="X63" s="12"/>
      <c r="Y63" s="12"/>
      <c r="Z63" s="12"/>
      <c r="AA63" s="12"/>
      <c r="AB63" s="12"/>
      <c r="AC63" s="12"/>
      <c r="AD63" s="12"/>
      <c r="AE63" s="12">
        <v>2380000</v>
      </c>
    </row>
    <row r="64" spans="1:31" ht="15">
      <c r="A64" s="107">
        <v>47</v>
      </c>
      <c r="B64" s="107" t="str">
        <f t="shared" si="10"/>
        <v>Đơn vị: Trường THPT Dương Xá</v>
      </c>
      <c r="C64" s="107" t="str">
        <f t="shared" si="11"/>
        <v>Mã ĐVQHNS: 1058619</v>
      </c>
      <c r="D64" s="113" t="s">
        <v>274</v>
      </c>
      <c r="E64" s="107" t="str">
        <f t="shared" si="13"/>
        <v>Loại 070 Khoản 074</v>
      </c>
      <c r="F64" s="107" t="str">
        <f t="shared" si="5"/>
        <v>Chương 422 Loại 070 Khoản 074</v>
      </c>
      <c r="G64" s="112">
        <v>1058619</v>
      </c>
      <c r="H64" s="10">
        <v>34</v>
      </c>
      <c r="I64" s="18" t="s">
        <v>56</v>
      </c>
      <c r="J64" s="12">
        <f t="shared" si="6"/>
        <v>2398000</v>
      </c>
      <c r="K64" s="12">
        <f t="shared" si="12"/>
        <v>18000</v>
      </c>
      <c r="L64" s="12"/>
      <c r="M64" s="12"/>
      <c r="N64" s="12"/>
      <c r="O64" s="12"/>
      <c r="P64" s="12"/>
      <c r="Q64" s="12"/>
      <c r="R64" s="12"/>
      <c r="S64" s="12">
        <v>18000</v>
      </c>
      <c r="T64" s="12"/>
      <c r="U64" s="12"/>
      <c r="V64" s="12"/>
      <c r="W64" s="12"/>
      <c r="X64" s="12"/>
      <c r="Y64" s="12"/>
      <c r="Z64" s="12"/>
      <c r="AA64" s="12"/>
      <c r="AB64" s="12"/>
      <c r="AC64" s="12"/>
      <c r="AD64" s="12"/>
      <c r="AE64" s="12">
        <v>2380000</v>
      </c>
    </row>
    <row r="65" spans="1:31" ht="15">
      <c r="A65" s="107">
        <v>48</v>
      </c>
      <c r="B65" s="107" t="str">
        <f t="shared" si="10"/>
        <v>Đơn vị: Trường THPT Nguyễn Văn Cừ</v>
      </c>
      <c r="C65" s="107" t="str">
        <f t="shared" si="11"/>
        <v>Mã ĐVQHNS: 1058801</v>
      </c>
      <c r="D65" s="113" t="s">
        <v>274</v>
      </c>
      <c r="E65" s="107" t="str">
        <f t="shared" si="13"/>
        <v>Loại 070 Khoản 074</v>
      </c>
      <c r="F65" s="107" t="str">
        <f t="shared" si="5"/>
        <v>Chương 422 Loại 070 Khoản 074</v>
      </c>
      <c r="G65" s="112">
        <v>1058801</v>
      </c>
      <c r="H65" s="10">
        <v>35</v>
      </c>
      <c r="I65" s="18" t="s">
        <v>57</v>
      </c>
      <c r="J65" s="12">
        <f t="shared" si="6"/>
        <v>20700</v>
      </c>
      <c r="K65" s="12">
        <f t="shared" si="12"/>
        <v>20700</v>
      </c>
      <c r="L65" s="12"/>
      <c r="M65" s="12"/>
      <c r="N65" s="12"/>
      <c r="O65" s="12"/>
      <c r="P65" s="12"/>
      <c r="Q65" s="12"/>
      <c r="R65" s="12"/>
      <c r="S65" s="12">
        <v>20700</v>
      </c>
      <c r="T65" s="12"/>
      <c r="U65" s="12"/>
      <c r="V65" s="12"/>
      <c r="W65" s="12"/>
      <c r="X65" s="12"/>
      <c r="Y65" s="12"/>
      <c r="Z65" s="12"/>
      <c r="AA65" s="12"/>
      <c r="AB65" s="12"/>
      <c r="AC65" s="12"/>
      <c r="AD65" s="12"/>
      <c r="AE65" s="12"/>
    </row>
    <row r="66" spans="1:31" ht="15">
      <c r="A66" s="107">
        <v>49</v>
      </c>
      <c r="B66" s="107" t="str">
        <f t="shared" si="10"/>
        <v>Đơn vị: Trường THPT Nguyễn Gia Thiều</v>
      </c>
      <c r="C66" s="107" t="str">
        <f t="shared" si="11"/>
        <v>Mã ĐVQHNS: 1058804</v>
      </c>
      <c r="D66" s="113" t="s">
        <v>275</v>
      </c>
      <c r="E66" s="107" t="str">
        <f t="shared" si="13"/>
        <v>Loại 070 Khoản 074</v>
      </c>
      <c r="F66" s="107" t="str">
        <f t="shared" si="5"/>
        <v>Chương 422 Loại 070 Khoản 074</v>
      </c>
      <c r="G66" s="112">
        <v>1058804</v>
      </c>
      <c r="H66" s="10">
        <v>36</v>
      </c>
      <c r="I66" s="18" t="s">
        <v>58</v>
      </c>
      <c r="J66" s="12">
        <f t="shared" si="6"/>
        <v>5400</v>
      </c>
      <c r="K66" s="12">
        <f t="shared" si="12"/>
        <v>5400</v>
      </c>
      <c r="L66" s="12"/>
      <c r="M66" s="12"/>
      <c r="N66" s="12"/>
      <c r="O66" s="12"/>
      <c r="P66" s="12"/>
      <c r="Q66" s="12"/>
      <c r="R66" s="12"/>
      <c r="S66" s="12">
        <v>5400</v>
      </c>
      <c r="T66" s="12"/>
      <c r="U66" s="12"/>
      <c r="V66" s="12"/>
      <c r="W66" s="12"/>
      <c r="X66" s="12"/>
      <c r="Y66" s="12"/>
      <c r="Z66" s="12"/>
      <c r="AA66" s="12"/>
      <c r="AB66" s="12"/>
      <c r="AC66" s="12"/>
      <c r="AD66" s="12"/>
      <c r="AE66" s="12"/>
    </row>
    <row r="67" spans="1:31" ht="15">
      <c r="A67" s="107">
        <v>50</v>
      </c>
      <c r="B67" s="107" t="str">
        <f t="shared" si="10"/>
        <v>Đơn vị: Trường THPT Lý Thường Kiệt</v>
      </c>
      <c r="C67" s="107" t="str">
        <f t="shared" si="11"/>
        <v>Mã ĐVQHNS: 1089733</v>
      </c>
      <c r="D67" s="113" t="s">
        <v>275</v>
      </c>
      <c r="E67" s="107" t="str">
        <f t="shared" si="13"/>
        <v>Loại 070 Khoản 074</v>
      </c>
      <c r="F67" s="107" t="str">
        <f t="shared" si="5"/>
        <v>Chương 422 Loại 070 Khoản 074</v>
      </c>
      <c r="G67" s="112">
        <v>1089733</v>
      </c>
      <c r="H67" s="10">
        <v>37</v>
      </c>
      <c r="I67" s="18" t="s">
        <v>59</v>
      </c>
      <c r="J67" s="12">
        <f t="shared" si="6"/>
        <v>22400</v>
      </c>
      <c r="K67" s="12">
        <f t="shared" si="12"/>
        <v>22400</v>
      </c>
      <c r="L67" s="12"/>
      <c r="M67" s="12"/>
      <c r="N67" s="12"/>
      <c r="O67" s="12"/>
      <c r="P67" s="12"/>
      <c r="Q67" s="12"/>
      <c r="R67" s="12"/>
      <c r="S67" s="12">
        <v>22400</v>
      </c>
      <c r="T67" s="12"/>
      <c r="U67" s="12"/>
      <c r="V67" s="12"/>
      <c r="W67" s="12"/>
      <c r="X67" s="12"/>
      <c r="Y67" s="12"/>
      <c r="Z67" s="12"/>
      <c r="AA67" s="12"/>
      <c r="AB67" s="12"/>
      <c r="AC67" s="12"/>
      <c r="AD67" s="12"/>
      <c r="AE67" s="12"/>
    </row>
    <row r="68" spans="1:31" ht="15">
      <c r="A68" s="107">
        <v>51</v>
      </c>
      <c r="B68" s="107" t="str">
        <f t="shared" si="10"/>
        <v>Đơn vị: Trường THPT Nguyễn Thị Minh Khai</v>
      </c>
      <c r="C68" s="107" t="str">
        <f t="shared" si="11"/>
        <v>Mã ĐVQHNS: 1058810</v>
      </c>
      <c r="D68" s="113" t="s">
        <v>276</v>
      </c>
      <c r="E68" s="107" t="str">
        <f t="shared" si="13"/>
        <v>Loại 070 Khoản 074</v>
      </c>
      <c r="F68" s="107" t="str">
        <f t="shared" si="5"/>
        <v>Chương 422 Loại 070 Khoản 074</v>
      </c>
      <c r="G68" s="112">
        <v>1058810</v>
      </c>
      <c r="H68" s="10">
        <v>38</v>
      </c>
      <c r="I68" s="18" t="s">
        <v>60</v>
      </c>
      <c r="J68" s="12">
        <f t="shared" si="6"/>
        <v>18000</v>
      </c>
      <c r="K68" s="12">
        <f t="shared" si="12"/>
        <v>18000</v>
      </c>
      <c r="L68" s="12"/>
      <c r="M68" s="12"/>
      <c r="N68" s="12"/>
      <c r="O68" s="12"/>
      <c r="P68" s="12"/>
      <c r="Q68" s="12"/>
      <c r="R68" s="12"/>
      <c r="S68" s="12">
        <v>18000</v>
      </c>
      <c r="T68" s="12"/>
      <c r="U68" s="12"/>
      <c r="V68" s="12"/>
      <c r="W68" s="12"/>
      <c r="X68" s="12"/>
      <c r="Y68" s="12"/>
      <c r="Z68" s="12"/>
      <c r="AA68" s="12"/>
      <c r="AB68" s="12"/>
      <c r="AC68" s="12"/>
      <c r="AD68" s="12"/>
      <c r="AE68" s="12"/>
    </row>
    <row r="69" spans="1:31" ht="15">
      <c r="A69" s="107">
        <v>52</v>
      </c>
      <c r="B69" s="107" t="str">
        <f t="shared" si="10"/>
        <v>Đơn vị: Trường THPT Xuân Đỉnh</v>
      </c>
      <c r="C69" s="107" t="str">
        <f t="shared" si="11"/>
        <v>Mã ĐVQHNS: 1058802</v>
      </c>
      <c r="D69" s="113" t="s">
        <v>267</v>
      </c>
      <c r="E69" s="107" t="str">
        <f t="shared" si="13"/>
        <v>Loại 070 Khoản 074</v>
      </c>
      <c r="F69" s="107" t="str">
        <f t="shared" si="5"/>
        <v>Chương 422 Loại 070 Khoản 074</v>
      </c>
      <c r="G69" s="112">
        <v>1058802</v>
      </c>
      <c r="H69" s="10">
        <v>39</v>
      </c>
      <c r="I69" s="18" t="s">
        <v>61</v>
      </c>
      <c r="J69" s="12">
        <f t="shared" si="6"/>
        <v>2677908</v>
      </c>
      <c r="K69" s="12">
        <f t="shared" si="12"/>
        <v>28908</v>
      </c>
      <c r="L69" s="12"/>
      <c r="M69" s="12"/>
      <c r="N69" s="12"/>
      <c r="O69" s="12"/>
      <c r="P69" s="12"/>
      <c r="Q69" s="12"/>
      <c r="R69" s="12"/>
      <c r="S69" s="12">
        <v>28908</v>
      </c>
      <c r="T69" s="12"/>
      <c r="U69" s="12"/>
      <c r="V69" s="12"/>
      <c r="W69" s="12"/>
      <c r="X69" s="12"/>
      <c r="Y69" s="12"/>
      <c r="Z69" s="12"/>
      <c r="AA69" s="12"/>
      <c r="AB69" s="12"/>
      <c r="AC69" s="12"/>
      <c r="AD69" s="12">
        <v>354000</v>
      </c>
      <c r="AE69" s="12">
        <v>2295000</v>
      </c>
    </row>
    <row r="70" spans="1:31" ht="15">
      <c r="A70" s="107">
        <v>53</v>
      </c>
      <c r="B70" s="107" t="str">
        <f t="shared" si="10"/>
        <v>Đơn vị: Trường THPT Đại Mỗ</v>
      </c>
      <c r="C70" s="107" t="str">
        <f t="shared" si="11"/>
        <v>Mã ĐVQHNS: 1089741</v>
      </c>
      <c r="D70" s="113" t="s">
        <v>276</v>
      </c>
      <c r="E70" s="107" t="str">
        <f t="shared" si="13"/>
        <v>Loại 070 Khoản 074</v>
      </c>
      <c r="F70" s="107" t="str">
        <f t="shared" si="5"/>
        <v>Chương 422 Loại 070 Khoản 074</v>
      </c>
      <c r="G70" s="112">
        <v>1089741</v>
      </c>
      <c r="H70" s="10">
        <v>40</v>
      </c>
      <c r="I70" s="21" t="s">
        <v>62</v>
      </c>
      <c r="J70" s="12">
        <f t="shared" si="6"/>
        <v>77628</v>
      </c>
      <c r="K70" s="12">
        <f t="shared" si="12"/>
        <v>77628</v>
      </c>
      <c r="L70" s="12"/>
      <c r="M70" s="12"/>
      <c r="N70" s="12"/>
      <c r="O70" s="12"/>
      <c r="P70" s="12"/>
      <c r="Q70" s="12"/>
      <c r="R70" s="12"/>
      <c r="S70" s="12">
        <v>77628</v>
      </c>
      <c r="T70" s="12"/>
      <c r="U70" s="12"/>
      <c r="V70" s="12"/>
      <c r="W70" s="12"/>
      <c r="X70" s="12"/>
      <c r="Y70" s="12"/>
      <c r="Z70" s="12"/>
      <c r="AA70" s="12"/>
      <c r="AB70" s="12"/>
      <c r="AC70" s="12"/>
      <c r="AD70" s="12"/>
      <c r="AE70" s="12"/>
    </row>
    <row r="71" spans="1:31" ht="15">
      <c r="A71" s="107">
        <v>54</v>
      </c>
      <c r="B71" s="107" t="str">
        <f t="shared" si="10"/>
        <v>Đơn vị: Trường THPT Thượng Cát</v>
      </c>
      <c r="C71" s="107" t="str">
        <f t="shared" si="11"/>
        <v>Mã ĐVQHNS: 1088836</v>
      </c>
      <c r="D71" s="113" t="s">
        <v>276</v>
      </c>
      <c r="E71" s="107" t="str">
        <f t="shared" si="13"/>
        <v>Loại 070 Khoản 074</v>
      </c>
      <c r="F71" s="107" t="str">
        <f t="shared" si="5"/>
        <v>Chương 422 Loại 070 Khoản 074</v>
      </c>
      <c r="G71" s="112">
        <v>1088836</v>
      </c>
      <c r="H71" s="10">
        <v>41</v>
      </c>
      <c r="I71" s="21" t="s">
        <v>63</v>
      </c>
      <c r="J71" s="12">
        <f t="shared" si="6"/>
        <v>1475400</v>
      </c>
      <c r="K71" s="12">
        <f t="shared" si="12"/>
        <v>22400</v>
      </c>
      <c r="L71" s="12"/>
      <c r="M71" s="12"/>
      <c r="N71" s="12"/>
      <c r="O71" s="12"/>
      <c r="P71" s="12"/>
      <c r="Q71" s="12"/>
      <c r="R71" s="12"/>
      <c r="S71" s="12">
        <v>22400</v>
      </c>
      <c r="T71" s="12"/>
      <c r="U71" s="12"/>
      <c r="V71" s="12"/>
      <c r="W71" s="12"/>
      <c r="X71" s="12"/>
      <c r="Y71" s="12"/>
      <c r="Z71" s="12"/>
      <c r="AA71" s="12"/>
      <c r="AB71" s="12"/>
      <c r="AC71" s="12"/>
      <c r="AD71" s="12">
        <v>1453000</v>
      </c>
      <c r="AE71" s="12"/>
    </row>
    <row r="72" spans="1:31" ht="15">
      <c r="A72" s="107">
        <v>55</v>
      </c>
      <c r="B72" s="107" t="str">
        <f t="shared" si="10"/>
        <v>Đơn vị: Trường THPT Xuân Giang</v>
      </c>
      <c r="C72" s="107" t="str">
        <f t="shared" si="11"/>
        <v>Mã ĐVQHNS: 1089056</v>
      </c>
      <c r="D72" s="113" t="s">
        <v>265</v>
      </c>
      <c r="E72" s="107" t="str">
        <f t="shared" si="13"/>
        <v>Loại 070 Khoản 074</v>
      </c>
      <c r="F72" s="107" t="str">
        <f t="shared" si="5"/>
        <v>Chương 422 Loại 070 Khoản 074</v>
      </c>
      <c r="G72" s="112">
        <v>1089056</v>
      </c>
      <c r="H72" s="10">
        <v>42</v>
      </c>
      <c r="I72" s="21" t="s">
        <v>64</v>
      </c>
      <c r="J72" s="12">
        <f t="shared" si="6"/>
        <v>913400</v>
      </c>
      <c r="K72" s="12">
        <f t="shared" si="12"/>
        <v>41400</v>
      </c>
      <c r="L72" s="12"/>
      <c r="M72" s="12"/>
      <c r="N72" s="12"/>
      <c r="O72" s="12"/>
      <c r="P72" s="12"/>
      <c r="Q72" s="12"/>
      <c r="R72" s="12"/>
      <c r="S72" s="12">
        <v>41400</v>
      </c>
      <c r="T72" s="12"/>
      <c r="U72" s="12"/>
      <c r="V72" s="12"/>
      <c r="W72" s="12"/>
      <c r="X72" s="12"/>
      <c r="Y72" s="12"/>
      <c r="Z72" s="12"/>
      <c r="AA72" s="12"/>
      <c r="AB72" s="12"/>
      <c r="AC72" s="12"/>
      <c r="AD72" s="12">
        <v>872000</v>
      </c>
      <c r="AE72" s="12"/>
    </row>
    <row r="73" spans="1:31" ht="15">
      <c r="A73" s="107">
        <v>56</v>
      </c>
      <c r="B73" s="107" t="str">
        <f t="shared" si="10"/>
        <v>Đơn vị: Trường THPT Minh Phú</v>
      </c>
      <c r="C73" s="107" t="str">
        <f t="shared" si="11"/>
        <v>Mã ĐVQHNS: 1089058</v>
      </c>
      <c r="D73" s="113" t="s">
        <v>265</v>
      </c>
      <c r="E73" s="107" t="str">
        <f t="shared" si="13"/>
        <v>Loại 070 Khoản 074</v>
      </c>
      <c r="F73" s="107" t="str">
        <f t="shared" si="5"/>
        <v>Chương 422 Loại 070 Khoản 074</v>
      </c>
      <c r="G73" s="112">
        <v>1089058</v>
      </c>
      <c r="H73" s="10">
        <v>43</v>
      </c>
      <c r="I73" s="22" t="s">
        <v>65</v>
      </c>
      <c r="J73" s="12">
        <f t="shared" si="6"/>
        <v>738800</v>
      </c>
      <c r="K73" s="12">
        <f t="shared" si="12"/>
        <v>19800</v>
      </c>
      <c r="L73" s="12"/>
      <c r="M73" s="12"/>
      <c r="N73" s="12"/>
      <c r="O73" s="12"/>
      <c r="P73" s="12"/>
      <c r="Q73" s="12"/>
      <c r="R73" s="12"/>
      <c r="S73" s="12">
        <v>19800</v>
      </c>
      <c r="T73" s="12"/>
      <c r="U73" s="12"/>
      <c r="V73" s="12"/>
      <c r="W73" s="12"/>
      <c r="X73" s="12"/>
      <c r="Y73" s="12"/>
      <c r="Z73" s="12"/>
      <c r="AA73" s="12"/>
      <c r="AB73" s="12"/>
      <c r="AC73" s="12"/>
      <c r="AD73" s="12">
        <v>719000</v>
      </c>
      <c r="AE73" s="12"/>
    </row>
    <row r="74" spans="1:31" ht="15">
      <c r="A74" s="107">
        <v>57</v>
      </c>
      <c r="B74" s="107" t="str">
        <f t="shared" si="10"/>
        <v>Đơn vị: Trường THPT Cầu Giấy</v>
      </c>
      <c r="C74" s="107" t="str">
        <f t="shared" si="11"/>
        <v>Mã ĐVQHNS: 1089125</v>
      </c>
      <c r="D74" s="113" t="s">
        <v>270</v>
      </c>
      <c r="E74" s="107" t="str">
        <f t="shared" si="13"/>
        <v>Loại 070 Khoản 074</v>
      </c>
      <c r="F74" s="107" t="str">
        <f t="shared" si="5"/>
        <v>Chương 422 Loại 070 Khoản 074</v>
      </c>
      <c r="G74" s="112">
        <v>1089125</v>
      </c>
      <c r="H74" s="10">
        <v>44</v>
      </c>
      <c r="I74" s="22" t="s">
        <v>66</v>
      </c>
      <c r="J74" s="12">
        <f t="shared" si="6"/>
        <v>5400</v>
      </c>
      <c r="K74" s="12">
        <f t="shared" si="12"/>
        <v>5400</v>
      </c>
      <c r="L74" s="12"/>
      <c r="M74" s="12"/>
      <c r="N74" s="12"/>
      <c r="O74" s="12"/>
      <c r="P74" s="12"/>
      <c r="Q74" s="12"/>
      <c r="R74" s="12"/>
      <c r="S74" s="12">
        <v>5400</v>
      </c>
      <c r="T74" s="12"/>
      <c r="U74" s="12"/>
      <c r="V74" s="12"/>
      <c r="W74" s="12"/>
      <c r="X74" s="12"/>
      <c r="Y74" s="12"/>
      <c r="Z74" s="12"/>
      <c r="AA74" s="12"/>
      <c r="AB74" s="12"/>
      <c r="AC74" s="12"/>
      <c r="AD74" s="12"/>
      <c r="AE74" s="12"/>
    </row>
    <row r="75" spans="1:31" ht="15">
      <c r="A75" s="107">
        <v>58</v>
      </c>
      <c r="B75" s="107" t="str">
        <f t="shared" si="10"/>
        <v>Đơn vị: Trường THPT Trung Văn</v>
      </c>
      <c r="C75" s="107" t="str">
        <f t="shared" si="11"/>
        <v>Mã ĐVQHNS: 1088793</v>
      </c>
      <c r="D75" s="113" t="s">
        <v>276</v>
      </c>
      <c r="E75" s="107" t="str">
        <f t="shared" si="13"/>
        <v>Loại 070 Khoản 074</v>
      </c>
      <c r="F75" s="107" t="str">
        <f t="shared" si="5"/>
        <v>Chương 422 Loại 070 Khoản 074</v>
      </c>
      <c r="G75" s="112">
        <v>1088793</v>
      </c>
      <c r="H75" s="10">
        <v>45</v>
      </c>
      <c r="I75" s="22" t="s">
        <v>67</v>
      </c>
      <c r="J75" s="12">
        <f t="shared" si="6"/>
        <v>2313000</v>
      </c>
      <c r="K75" s="12">
        <f t="shared" si="12"/>
        <v>18000</v>
      </c>
      <c r="L75" s="12"/>
      <c r="M75" s="12"/>
      <c r="N75" s="12"/>
      <c r="O75" s="12"/>
      <c r="P75" s="12"/>
      <c r="Q75" s="12"/>
      <c r="R75" s="12"/>
      <c r="S75" s="12">
        <v>18000</v>
      </c>
      <c r="T75" s="12"/>
      <c r="U75" s="12"/>
      <c r="V75" s="12"/>
      <c r="W75" s="12"/>
      <c r="X75" s="12"/>
      <c r="Y75" s="12"/>
      <c r="Z75" s="12"/>
      <c r="AA75" s="12"/>
      <c r="AB75" s="12"/>
      <c r="AC75" s="12"/>
      <c r="AD75" s="12"/>
      <c r="AE75" s="12">
        <v>2295000</v>
      </c>
    </row>
    <row r="76" spans="1:31" ht="15">
      <c r="A76" s="107">
        <v>59</v>
      </c>
      <c r="B76" s="107" t="str">
        <f t="shared" si="10"/>
        <v>Đơn vị: Trường THPT Mê Linh</v>
      </c>
      <c r="C76" s="107" t="str">
        <f t="shared" si="11"/>
        <v>Mã ĐVQHNS: 1012205</v>
      </c>
      <c r="D76" s="113" t="s">
        <v>277</v>
      </c>
      <c r="E76" s="107" t="str">
        <f t="shared" si="13"/>
        <v>Loại 070 Khoản 074</v>
      </c>
      <c r="F76" s="107" t="str">
        <f t="shared" si="5"/>
        <v>Chương 422 Loại 070 Khoản 074</v>
      </c>
      <c r="G76" s="112">
        <v>1012205</v>
      </c>
      <c r="H76" s="10">
        <v>46</v>
      </c>
      <c r="I76" s="22" t="s">
        <v>68</v>
      </c>
      <c r="J76" s="12">
        <f t="shared" si="6"/>
        <v>40500</v>
      </c>
      <c r="K76" s="12">
        <f t="shared" si="12"/>
        <v>40500</v>
      </c>
      <c r="L76" s="12"/>
      <c r="M76" s="12"/>
      <c r="N76" s="12"/>
      <c r="O76" s="12"/>
      <c r="P76" s="12"/>
      <c r="Q76" s="12"/>
      <c r="R76" s="12"/>
      <c r="S76" s="12">
        <v>40500</v>
      </c>
      <c r="T76" s="12"/>
      <c r="U76" s="12"/>
      <c r="V76" s="12"/>
      <c r="W76" s="12"/>
      <c r="X76" s="12"/>
      <c r="Y76" s="12"/>
      <c r="Z76" s="12"/>
      <c r="AA76" s="12"/>
      <c r="AB76" s="12"/>
      <c r="AC76" s="12"/>
      <c r="AD76" s="12"/>
      <c r="AE76" s="12"/>
    </row>
    <row r="77" spans="1:31" ht="15">
      <c r="A77" s="107">
        <v>60</v>
      </c>
      <c r="B77" s="107" t="str">
        <f t="shared" si="10"/>
        <v>Đơn vị: Trường THPT Tự Lập</v>
      </c>
      <c r="C77" s="107" t="str">
        <f t="shared" si="11"/>
        <v>Mã ĐVQHNS: 1049392</v>
      </c>
      <c r="D77" s="113" t="s">
        <v>277</v>
      </c>
      <c r="E77" s="107" t="str">
        <f t="shared" si="13"/>
        <v>Loại 070 Khoản 074</v>
      </c>
      <c r="F77" s="107" t="str">
        <f t="shared" si="5"/>
        <v>Chương 422 Loại 070 Khoản 074</v>
      </c>
      <c r="G77" s="112">
        <v>1049392</v>
      </c>
      <c r="H77" s="10">
        <v>47</v>
      </c>
      <c r="I77" s="22" t="s">
        <v>69</v>
      </c>
      <c r="J77" s="12">
        <f t="shared" si="6"/>
        <v>858000</v>
      </c>
      <c r="K77" s="12">
        <f t="shared" si="12"/>
        <v>27000</v>
      </c>
      <c r="L77" s="12"/>
      <c r="M77" s="12"/>
      <c r="N77" s="12"/>
      <c r="O77" s="12"/>
      <c r="P77" s="12"/>
      <c r="Q77" s="12"/>
      <c r="R77" s="12"/>
      <c r="S77" s="12">
        <v>27000</v>
      </c>
      <c r="T77" s="12"/>
      <c r="U77" s="12"/>
      <c r="V77" s="12"/>
      <c r="W77" s="12"/>
      <c r="X77" s="12"/>
      <c r="Y77" s="12"/>
      <c r="Z77" s="12"/>
      <c r="AA77" s="12"/>
      <c r="AB77" s="12"/>
      <c r="AC77" s="12"/>
      <c r="AD77" s="12">
        <v>831000</v>
      </c>
      <c r="AE77" s="12"/>
    </row>
    <row r="78" spans="1:31" ht="15">
      <c r="A78" s="107">
        <v>61</v>
      </c>
      <c r="B78" s="107" t="str">
        <f t="shared" si="10"/>
        <v>Đơn vị: Trường THPT Quang Minh</v>
      </c>
      <c r="C78" s="107" t="str">
        <f t="shared" si="11"/>
        <v>Mã ĐVQHNS: 1007101</v>
      </c>
      <c r="D78" s="113" t="s">
        <v>277</v>
      </c>
      <c r="E78" s="107" t="str">
        <f t="shared" si="13"/>
        <v>Loại 070 Khoản 074</v>
      </c>
      <c r="F78" s="107" t="str">
        <f t="shared" si="5"/>
        <v>Chương 422 Loại 070 Khoản 074</v>
      </c>
      <c r="G78" s="112">
        <v>1007101</v>
      </c>
      <c r="H78" s="10">
        <v>48</v>
      </c>
      <c r="I78" s="22" t="s">
        <v>70</v>
      </c>
      <c r="J78" s="12">
        <f t="shared" si="6"/>
        <v>41500</v>
      </c>
      <c r="K78" s="12">
        <f t="shared" si="12"/>
        <v>41500</v>
      </c>
      <c r="L78" s="12"/>
      <c r="M78" s="12"/>
      <c r="N78" s="12"/>
      <c r="O78" s="12"/>
      <c r="P78" s="12"/>
      <c r="Q78" s="12"/>
      <c r="R78" s="12"/>
      <c r="S78" s="12">
        <v>41500</v>
      </c>
      <c r="T78" s="12"/>
      <c r="U78" s="12"/>
      <c r="V78" s="12"/>
      <c r="W78" s="12"/>
      <c r="X78" s="12"/>
      <c r="Y78" s="12"/>
      <c r="Z78" s="12"/>
      <c r="AA78" s="12"/>
      <c r="AB78" s="12"/>
      <c r="AC78" s="12"/>
      <c r="AD78" s="12"/>
      <c r="AE78" s="12"/>
    </row>
    <row r="79" spans="1:31" ht="15">
      <c r="A79" s="107">
        <v>62</v>
      </c>
      <c r="B79" s="107" t="str">
        <f t="shared" si="10"/>
        <v>Đơn vị: Trường THPT Tiến Thịnh</v>
      </c>
      <c r="C79" s="107" t="str">
        <f t="shared" si="11"/>
        <v>Mã ĐVQHNS: 1070658</v>
      </c>
      <c r="D79" s="113" t="s">
        <v>277</v>
      </c>
      <c r="E79" s="107" t="str">
        <f t="shared" si="13"/>
        <v>Loại 070 Khoản 074</v>
      </c>
      <c r="F79" s="107" t="str">
        <f t="shared" si="5"/>
        <v>Chương 422 Loại 070 Khoản 074</v>
      </c>
      <c r="G79" s="112">
        <v>1070658</v>
      </c>
      <c r="H79" s="10">
        <v>49</v>
      </c>
      <c r="I79" s="22" t="s">
        <v>71</v>
      </c>
      <c r="J79" s="12">
        <f t="shared" si="6"/>
        <v>630800</v>
      </c>
      <c r="K79" s="12">
        <f t="shared" si="12"/>
        <v>37800</v>
      </c>
      <c r="L79" s="12"/>
      <c r="M79" s="12"/>
      <c r="N79" s="12"/>
      <c r="O79" s="12"/>
      <c r="P79" s="12"/>
      <c r="Q79" s="12"/>
      <c r="R79" s="12"/>
      <c r="S79" s="12">
        <v>37800</v>
      </c>
      <c r="T79" s="12"/>
      <c r="U79" s="12"/>
      <c r="V79" s="12"/>
      <c r="W79" s="12"/>
      <c r="X79" s="12"/>
      <c r="Y79" s="12"/>
      <c r="Z79" s="12"/>
      <c r="AA79" s="12"/>
      <c r="AB79" s="12"/>
      <c r="AC79" s="12"/>
      <c r="AD79" s="12">
        <v>593000</v>
      </c>
      <c r="AE79" s="12"/>
    </row>
    <row r="80" spans="1:31" ht="15">
      <c r="A80" s="107">
        <v>63</v>
      </c>
      <c r="B80" s="107" t="str">
        <f t="shared" si="10"/>
        <v>Đơn vị: Trường THPT Tiền Phong </v>
      </c>
      <c r="C80" s="107" t="str">
        <f t="shared" si="11"/>
        <v>Mã ĐVQHNS: 1060655</v>
      </c>
      <c r="D80" s="113" t="s">
        <v>277</v>
      </c>
      <c r="E80" s="107" t="str">
        <f t="shared" si="13"/>
        <v>Loại 070 Khoản 074</v>
      </c>
      <c r="F80" s="107" t="str">
        <f t="shared" si="5"/>
        <v>Chương 422 Loại 070 Khoản 074</v>
      </c>
      <c r="G80" s="112">
        <v>1060655</v>
      </c>
      <c r="H80" s="10">
        <v>50</v>
      </c>
      <c r="I80" s="22" t="s">
        <v>72</v>
      </c>
      <c r="J80" s="12">
        <f t="shared" si="6"/>
        <v>19800</v>
      </c>
      <c r="K80" s="12">
        <f t="shared" si="12"/>
        <v>19800</v>
      </c>
      <c r="L80" s="12"/>
      <c r="M80" s="12"/>
      <c r="N80" s="12"/>
      <c r="O80" s="12"/>
      <c r="P80" s="12"/>
      <c r="Q80" s="12"/>
      <c r="R80" s="12"/>
      <c r="S80" s="12">
        <v>19800</v>
      </c>
      <c r="T80" s="12"/>
      <c r="U80" s="12"/>
      <c r="V80" s="12"/>
      <c r="W80" s="12"/>
      <c r="X80" s="12"/>
      <c r="Y80" s="12"/>
      <c r="Z80" s="12"/>
      <c r="AA80" s="12"/>
      <c r="AB80" s="12"/>
      <c r="AC80" s="12"/>
      <c r="AD80" s="12"/>
      <c r="AE80" s="12"/>
    </row>
    <row r="81" spans="1:31" ht="15">
      <c r="A81" s="107">
        <v>64</v>
      </c>
      <c r="B81" s="107" t="str">
        <f t="shared" si="10"/>
        <v>Đơn vị: Trường THPT Yên Lãng</v>
      </c>
      <c r="C81" s="107" t="str">
        <f t="shared" si="11"/>
        <v>Mã ĐVQHNS: 1004643</v>
      </c>
      <c r="D81" s="113" t="s">
        <v>277</v>
      </c>
      <c r="E81" s="107" t="str">
        <f t="shared" si="13"/>
        <v>Loại 070 Khoản 074</v>
      </c>
      <c r="F81" s="107" t="str">
        <f t="shared" si="5"/>
        <v>Chương 422 Loại 070 Khoản 074</v>
      </c>
      <c r="G81" s="112">
        <v>1004643</v>
      </c>
      <c r="H81" s="10">
        <v>51</v>
      </c>
      <c r="I81" s="22" t="s">
        <v>73</v>
      </c>
      <c r="J81" s="12">
        <f t="shared" si="6"/>
        <v>42500</v>
      </c>
      <c r="K81" s="12">
        <f t="shared" si="12"/>
        <v>42500</v>
      </c>
      <c r="L81" s="12"/>
      <c r="M81" s="12"/>
      <c r="N81" s="12"/>
      <c r="O81" s="12"/>
      <c r="P81" s="12"/>
      <c r="Q81" s="12"/>
      <c r="R81" s="12"/>
      <c r="S81" s="12">
        <v>42500</v>
      </c>
      <c r="T81" s="12"/>
      <c r="U81" s="12"/>
      <c r="V81" s="12"/>
      <c r="W81" s="12"/>
      <c r="X81" s="12"/>
      <c r="Y81" s="12"/>
      <c r="Z81" s="12"/>
      <c r="AA81" s="12"/>
      <c r="AB81" s="12"/>
      <c r="AC81" s="12"/>
      <c r="AD81" s="12"/>
      <c r="AE81" s="12"/>
    </row>
    <row r="82" spans="1:31" ht="15">
      <c r="A82" s="107">
        <v>65</v>
      </c>
      <c r="B82" s="107" t="str">
        <f t="shared" si="10"/>
        <v>Đơn vị: Trường THPT Lê Quý Đôn - Hà Đông</v>
      </c>
      <c r="C82" s="107" t="str">
        <f t="shared" si="11"/>
        <v>Mã ĐVQHNS: 1060252</v>
      </c>
      <c r="D82" s="113" t="s">
        <v>278</v>
      </c>
      <c r="E82" s="107" t="str">
        <f t="shared" si="13"/>
        <v>Loại 070 Khoản 074</v>
      </c>
      <c r="F82" s="107" t="str">
        <f t="shared" si="5"/>
        <v>Chương 422 Loại 070 Khoản 074</v>
      </c>
      <c r="G82" s="112">
        <v>1060252</v>
      </c>
      <c r="H82" s="10">
        <v>52</v>
      </c>
      <c r="I82" s="23" t="s">
        <v>74</v>
      </c>
      <c r="J82" s="12">
        <f t="shared" si="6"/>
        <v>870200</v>
      </c>
      <c r="K82" s="12">
        <f t="shared" si="12"/>
        <v>7200</v>
      </c>
      <c r="L82" s="12"/>
      <c r="M82" s="12"/>
      <c r="N82" s="12"/>
      <c r="O82" s="12"/>
      <c r="P82" s="12"/>
      <c r="Q82" s="12"/>
      <c r="R82" s="12"/>
      <c r="S82" s="12">
        <v>7200</v>
      </c>
      <c r="T82" s="12"/>
      <c r="U82" s="12"/>
      <c r="V82" s="12"/>
      <c r="W82" s="12"/>
      <c r="X82" s="12"/>
      <c r="Y82" s="12"/>
      <c r="Z82" s="12"/>
      <c r="AA82" s="12"/>
      <c r="AB82" s="12"/>
      <c r="AC82" s="12"/>
      <c r="AD82" s="12">
        <v>863000</v>
      </c>
      <c r="AE82" s="12"/>
    </row>
    <row r="83" spans="1:31" ht="15">
      <c r="A83" s="107">
        <v>66</v>
      </c>
      <c r="B83" s="107" t="str">
        <f t="shared" si="10"/>
        <v>Đơn vị: Trường THPT chuyên Nguyễn Huệ</v>
      </c>
      <c r="C83" s="107" t="str">
        <f t="shared" si="11"/>
        <v>Mã ĐVQHNS: 1060253</v>
      </c>
      <c r="D83" s="113" t="s">
        <v>278</v>
      </c>
      <c r="E83" s="107" t="str">
        <f t="shared" si="13"/>
        <v>Loại 070 Khoản 074</v>
      </c>
      <c r="F83" s="107" t="str">
        <f t="shared" si="5"/>
        <v>Chương 422 Loại 070 Khoản 074</v>
      </c>
      <c r="G83" s="112">
        <v>1060253</v>
      </c>
      <c r="H83" s="10">
        <v>53</v>
      </c>
      <c r="I83" s="23" t="s">
        <v>75</v>
      </c>
      <c r="J83" s="12">
        <f t="shared" si="6"/>
        <v>4196800</v>
      </c>
      <c r="K83" s="12">
        <f t="shared" si="12"/>
        <v>1101800</v>
      </c>
      <c r="L83" s="12"/>
      <c r="M83" s="12"/>
      <c r="N83" s="12"/>
      <c r="O83" s="12">
        <v>1100000</v>
      </c>
      <c r="P83" s="12"/>
      <c r="Q83" s="12"/>
      <c r="R83" s="12"/>
      <c r="S83" s="12">
        <v>1800</v>
      </c>
      <c r="T83" s="12"/>
      <c r="U83" s="12"/>
      <c r="V83" s="12"/>
      <c r="W83" s="12"/>
      <c r="X83" s="12"/>
      <c r="Y83" s="12"/>
      <c r="Z83" s="12"/>
      <c r="AA83" s="12"/>
      <c r="AB83" s="12"/>
      <c r="AC83" s="12"/>
      <c r="AD83" s="12">
        <v>885000</v>
      </c>
      <c r="AE83" s="12">
        <v>2210000</v>
      </c>
    </row>
    <row r="84" spans="1:31" ht="15">
      <c r="A84" s="107">
        <v>67</v>
      </c>
      <c r="B84" s="107" t="str">
        <f t="shared" si="10"/>
        <v>Đơn vị: Trường THPT Quang Trung - Hà Đông </v>
      </c>
      <c r="C84" s="107" t="str">
        <f t="shared" si="11"/>
        <v>Mã ĐVQHNS: 1060254</v>
      </c>
      <c r="D84" s="113" t="s">
        <v>278</v>
      </c>
      <c r="E84" s="107" t="str">
        <f t="shared" si="13"/>
        <v>Loại 070 Khoản 074</v>
      </c>
      <c r="F84" s="107" t="str">
        <f t="shared" si="5"/>
        <v>Chương 422 Loại 070 Khoản 074</v>
      </c>
      <c r="G84" s="112">
        <v>1060254</v>
      </c>
      <c r="H84" s="10">
        <v>54</v>
      </c>
      <c r="I84" s="23" t="s">
        <v>76</v>
      </c>
      <c r="J84" s="12">
        <f t="shared" si="6"/>
        <v>511800</v>
      </c>
      <c r="K84" s="12">
        <f t="shared" si="12"/>
        <v>9800</v>
      </c>
      <c r="L84" s="12"/>
      <c r="M84" s="12"/>
      <c r="N84" s="12"/>
      <c r="O84" s="12"/>
      <c r="P84" s="12"/>
      <c r="Q84" s="12"/>
      <c r="R84" s="12"/>
      <c r="S84" s="12">
        <v>9800</v>
      </c>
      <c r="T84" s="12"/>
      <c r="U84" s="12"/>
      <c r="V84" s="12"/>
      <c r="W84" s="12"/>
      <c r="X84" s="12"/>
      <c r="Y84" s="12"/>
      <c r="Z84" s="12"/>
      <c r="AA84" s="12"/>
      <c r="AB84" s="12"/>
      <c r="AC84" s="12"/>
      <c r="AD84" s="12">
        <v>502000</v>
      </c>
      <c r="AE84" s="12"/>
    </row>
    <row r="85" spans="1:31" ht="15">
      <c r="A85" s="107">
        <v>68</v>
      </c>
      <c r="B85" s="107" t="str">
        <f t="shared" si="10"/>
        <v>Đơn vị: Trường THPT Trần Hưng Đạo - Hà Đông</v>
      </c>
      <c r="C85" s="107" t="str">
        <f t="shared" si="11"/>
        <v>Mã ĐVQHNS: 1060257</v>
      </c>
      <c r="D85" s="113" t="s">
        <v>278</v>
      </c>
      <c r="E85" s="107" t="str">
        <f t="shared" si="13"/>
        <v>Loại 070 Khoản 074</v>
      </c>
      <c r="F85" s="107" t="str">
        <f aca="true" t="shared" si="14" ref="F85:F151">$F$12&amp;" "&amp;E85</f>
        <v>Chương 422 Loại 070 Khoản 074</v>
      </c>
      <c r="G85" s="112">
        <v>1060257</v>
      </c>
      <c r="H85" s="10">
        <v>55</v>
      </c>
      <c r="I85" s="23" t="s">
        <v>77</v>
      </c>
      <c r="J85" s="12">
        <f aca="true" t="shared" si="15" ref="J85:J155">K85+AD85+AE85</f>
        <v>763400</v>
      </c>
      <c r="K85" s="12">
        <f t="shared" si="12"/>
        <v>23400</v>
      </c>
      <c r="L85" s="12"/>
      <c r="M85" s="12"/>
      <c r="N85" s="12"/>
      <c r="O85" s="12"/>
      <c r="P85" s="12"/>
      <c r="Q85" s="12"/>
      <c r="R85" s="12"/>
      <c r="S85" s="12">
        <v>23400</v>
      </c>
      <c r="T85" s="12"/>
      <c r="U85" s="12"/>
      <c r="V85" s="12"/>
      <c r="W85" s="12"/>
      <c r="X85" s="12"/>
      <c r="Y85" s="12"/>
      <c r="Z85" s="12"/>
      <c r="AA85" s="12"/>
      <c r="AB85" s="12"/>
      <c r="AC85" s="12"/>
      <c r="AD85" s="12">
        <v>740000</v>
      </c>
      <c r="AE85" s="12"/>
    </row>
    <row r="86" spans="1:31" ht="15">
      <c r="A86" s="107">
        <v>69</v>
      </c>
      <c r="B86" s="107" t="str">
        <f t="shared" si="10"/>
        <v>Đơn vị: Trường THPT Sơn Tây</v>
      </c>
      <c r="C86" s="107" t="str">
        <f t="shared" si="11"/>
        <v>Mã ĐVQHNS: 1058463</v>
      </c>
      <c r="D86" s="113" t="s">
        <v>279</v>
      </c>
      <c r="E86" s="107" t="str">
        <f t="shared" si="13"/>
        <v>Loại 070 Khoản 074</v>
      </c>
      <c r="F86" s="107" t="str">
        <f t="shared" si="14"/>
        <v>Chương 422 Loại 070 Khoản 074</v>
      </c>
      <c r="G86" s="112">
        <v>1058463</v>
      </c>
      <c r="H86" s="10">
        <v>56</v>
      </c>
      <c r="I86" s="23" t="s">
        <v>78</v>
      </c>
      <c r="J86" s="12">
        <f t="shared" si="15"/>
        <v>918500</v>
      </c>
      <c r="K86" s="12">
        <f t="shared" si="12"/>
        <v>918500</v>
      </c>
      <c r="L86" s="12"/>
      <c r="M86" s="12"/>
      <c r="N86" s="12"/>
      <c r="O86" s="12">
        <v>900000</v>
      </c>
      <c r="P86" s="12"/>
      <c r="Q86" s="12"/>
      <c r="R86" s="12"/>
      <c r="S86" s="12">
        <v>18500</v>
      </c>
      <c r="T86" s="12"/>
      <c r="U86" s="12"/>
      <c r="V86" s="12"/>
      <c r="W86" s="12"/>
      <c r="X86" s="12"/>
      <c r="Y86" s="12"/>
      <c r="Z86" s="12"/>
      <c r="AA86" s="12"/>
      <c r="AB86" s="12"/>
      <c r="AC86" s="12"/>
      <c r="AD86" s="12"/>
      <c r="AE86" s="12"/>
    </row>
    <row r="87" spans="1:31" ht="15">
      <c r="A87" s="107">
        <v>70</v>
      </c>
      <c r="B87" s="107" t="str">
        <f t="shared" si="10"/>
        <v>Đơn vị: Trường THPT Tùng Thiện</v>
      </c>
      <c r="C87" s="107" t="str">
        <f t="shared" si="11"/>
        <v>Mã ĐVQHNS: 1058464</v>
      </c>
      <c r="D87" s="113" t="s">
        <v>279</v>
      </c>
      <c r="E87" s="107" t="str">
        <f t="shared" si="13"/>
        <v>Loại 070 Khoản 074</v>
      </c>
      <c r="F87" s="107" t="str">
        <f t="shared" si="14"/>
        <v>Chương 422 Loại 070 Khoản 074</v>
      </c>
      <c r="G87" s="112">
        <v>1058464</v>
      </c>
      <c r="H87" s="10">
        <v>57</v>
      </c>
      <c r="I87" s="23" t="s">
        <v>79</v>
      </c>
      <c r="J87" s="12">
        <f t="shared" si="15"/>
        <v>3348900</v>
      </c>
      <c r="K87" s="12">
        <f t="shared" si="12"/>
        <v>31900</v>
      </c>
      <c r="L87" s="12"/>
      <c r="M87" s="12"/>
      <c r="N87" s="12"/>
      <c r="O87" s="12"/>
      <c r="P87" s="12"/>
      <c r="Q87" s="12"/>
      <c r="R87" s="12"/>
      <c r="S87" s="12">
        <v>31900</v>
      </c>
      <c r="T87" s="12"/>
      <c r="U87" s="12"/>
      <c r="V87" s="12"/>
      <c r="W87" s="12"/>
      <c r="X87" s="12"/>
      <c r="Y87" s="12"/>
      <c r="Z87" s="12"/>
      <c r="AA87" s="12"/>
      <c r="AB87" s="12"/>
      <c r="AC87" s="12"/>
      <c r="AD87" s="12">
        <v>1192000</v>
      </c>
      <c r="AE87" s="12">
        <v>2125000</v>
      </c>
    </row>
    <row r="88" spans="1:31" ht="15">
      <c r="A88" s="107">
        <v>71</v>
      </c>
      <c r="B88" s="107" t="str">
        <f t="shared" si="10"/>
        <v>Đơn vị: Trường THPT Xuân Khanh </v>
      </c>
      <c r="C88" s="107" t="str">
        <f t="shared" si="11"/>
        <v>Mã ĐVQHNS: 1058465</v>
      </c>
      <c r="D88" s="113" t="s">
        <v>279</v>
      </c>
      <c r="E88" s="107" t="str">
        <f t="shared" si="13"/>
        <v>Loại 070 Khoản 074</v>
      </c>
      <c r="F88" s="107" t="str">
        <f t="shared" si="14"/>
        <v>Chương 422 Loại 070 Khoản 074</v>
      </c>
      <c r="G88" s="112">
        <v>1058465</v>
      </c>
      <c r="H88" s="10">
        <v>58</v>
      </c>
      <c r="I88" s="23" t="s">
        <v>80</v>
      </c>
      <c r="J88" s="12">
        <f t="shared" si="15"/>
        <v>1411900</v>
      </c>
      <c r="K88" s="12">
        <f t="shared" si="12"/>
        <v>38900</v>
      </c>
      <c r="L88" s="12"/>
      <c r="M88" s="12"/>
      <c r="N88" s="12"/>
      <c r="O88" s="12"/>
      <c r="P88" s="12"/>
      <c r="Q88" s="12"/>
      <c r="R88" s="12"/>
      <c r="S88" s="12">
        <v>38900</v>
      </c>
      <c r="T88" s="12"/>
      <c r="U88" s="12"/>
      <c r="V88" s="12"/>
      <c r="W88" s="12"/>
      <c r="X88" s="12"/>
      <c r="Y88" s="12"/>
      <c r="Z88" s="12"/>
      <c r="AA88" s="12"/>
      <c r="AB88" s="12"/>
      <c r="AC88" s="12"/>
      <c r="AD88" s="12">
        <v>1373000</v>
      </c>
      <c r="AE88" s="12"/>
    </row>
    <row r="89" spans="1:31" ht="15">
      <c r="A89" s="107">
        <v>72</v>
      </c>
      <c r="B89" s="107" t="str">
        <f t="shared" si="10"/>
        <v>Đơn vị: Trường THPT Ba Vì </v>
      </c>
      <c r="C89" s="107" t="str">
        <f t="shared" si="11"/>
        <v>Mã ĐVQHNS: 1058433</v>
      </c>
      <c r="D89" s="113" t="s">
        <v>280</v>
      </c>
      <c r="E89" s="107" t="str">
        <f t="shared" si="13"/>
        <v>Loại 070 Khoản 074</v>
      </c>
      <c r="F89" s="107" t="str">
        <f t="shared" si="14"/>
        <v>Chương 422 Loại 070 Khoản 074</v>
      </c>
      <c r="G89" s="112">
        <v>1058433</v>
      </c>
      <c r="H89" s="10">
        <v>59</v>
      </c>
      <c r="I89" s="23" t="s">
        <v>81</v>
      </c>
      <c r="J89" s="12">
        <f t="shared" si="15"/>
        <v>1643400</v>
      </c>
      <c r="K89" s="12">
        <f t="shared" si="12"/>
        <v>41400</v>
      </c>
      <c r="L89" s="12"/>
      <c r="M89" s="12"/>
      <c r="N89" s="12"/>
      <c r="O89" s="12"/>
      <c r="P89" s="12"/>
      <c r="Q89" s="12"/>
      <c r="R89" s="12"/>
      <c r="S89" s="12">
        <v>41400</v>
      </c>
      <c r="T89" s="12"/>
      <c r="U89" s="12"/>
      <c r="V89" s="12"/>
      <c r="W89" s="12"/>
      <c r="X89" s="12"/>
      <c r="Y89" s="12"/>
      <c r="Z89" s="12"/>
      <c r="AA89" s="12"/>
      <c r="AB89" s="12"/>
      <c r="AC89" s="12"/>
      <c r="AD89" s="12">
        <v>1602000</v>
      </c>
      <c r="AE89" s="12"/>
    </row>
    <row r="90" spans="1:31" ht="15">
      <c r="A90" s="107">
        <v>73</v>
      </c>
      <c r="B90" s="107" t="str">
        <f t="shared" si="10"/>
        <v>Đơn vị: Trường THPT Bất Bạt </v>
      </c>
      <c r="C90" s="107" t="str">
        <f t="shared" si="11"/>
        <v>Mã ĐVQHNS: 1058434</v>
      </c>
      <c r="D90" s="113" t="s">
        <v>280</v>
      </c>
      <c r="E90" s="107" t="str">
        <f t="shared" si="13"/>
        <v>Loại 070 Khoản 074</v>
      </c>
      <c r="F90" s="107" t="str">
        <f t="shared" si="14"/>
        <v>Chương 422 Loại 070 Khoản 074</v>
      </c>
      <c r="G90" s="112">
        <v>1058434</v>
      </c>
      <c r="H90" s="10">
        <v>60</v>
      </c>
      <c r="I90" s="23" t="s">
        <v>82</v>
      </c>
      <c r="J90" s="12">
        <f t="shared" si="15"/>
        <v>2436500</v>
      </c>
      <c r="K90" s="12">
        <f t="shared" si="12"/>
        <v>56500</v>
      </c>
      <c r="L90" s="12"/>
      <c r="M90" s="12"/>
      <c r="N90" s="12"/>
      <c r="O90" s="12"/>
      <c r="P90" s="12"/>
      <c r="Q90" s="12"/>
      <c r="R90" s="12"/>
      <c r="S90" s="12">
        <v>56500</v>
      </c>
      <c r="T90" s="12"/>
      <c r="U90" s="12"/>
      <c r="V90" s="12"/>
      <c r="W90" s="12"/>
      <c r="X90" s="12"/>
      <c r="Y90" s="12"/>
      <c r="Z90" s="12"/>
      <c r="AA90" s="12"/>
      <c r="AB90" s="12"/>
      <c r="AC90" s="12"/>
      <c r="AD90" s="12"/>
      <c r="AE90" s="12">
        <v>2380000</v>
      </c>
    </row>
    <row r="91" spans="1:31" ht="15">
      <c r="A91" s="107">
        <v>74</v>
      </c>
      <c r="B91" s="107" t="str">
        <f t="shared" si="10"/>
        <v>Đơn vị: Trường THPT Ngô Quyền - Ba Vì </v>
      </c>
      <c r="C91" s="107" t="str">
        <f t="shared" si="11"/>
        <v>Mã ĐVQHNS: 1058453</v>
      </c>
      <c r="D91" s="113" t="s">
        <v>280</v>
      </c>
      <c r="E91" s="107" t="str">
        <f t="shared" si="13"/>
        <v>Loại 070 Khoản 074</v>
      </c>
      <c r="F91" s="107" t="str">
        <f t="shared" si="14"/>
        <v>Chương 422 Loại 070 Khoản 074</v>
      </c>
      <c r="G91" s="112">
        <v>1058453</v>
      </c>
      <c r="H91" s="10">
        <v>61</v>
      </c>
      <c r="I91" s="23" t="s">
        <v>83</v>
      </c>
      <c r="J91" s="12">
        <f t="shared" si="15"/>
        <v>362316</v>
      </c>
      <c r="K91" s="12">
        <f t="shared" si="12"/>
        <v>149316</v>
      </c>
      <c r="L91" s="12"/>
      <c r="M91" s="12"/>
      <c r="N91" s="12"/>
      <c r="O91" s="12"/>
      <c r="P91" s="12"/>
      <c r="Q91" s="12"/>
      <c r="R91" s="12"/>
      <c r="S91" s="12">
        <v>149316</v>
      </c>
      <c r="T91" s="12"/>
      <c r="U91" s="12"/>
      <c r="V91" s="12"/>
      <c r="W91" s="12"/>
      <c r="X91" s="12"/>
      <c r="Y91" s="12"/>
      <c r="Z91" s="12"/>
      <c r="AA91" s="12"/>
      <c r="AB91" s="12"/>
      <c r="AC91" s="12"/>
      <c r="AD91" s="12">
        <v>213000</v>
      </c>
      <c r="AE91" s="12"/>
    </row>
    <row r="92" spans="1:31" ht="15">
      <c r="A92" s="107">
        <v>75</v>
      </c>
      <c r="B92" s="107" t="str">
        <f t="shared" si="10"/>
        <v>Đơn vị: Trường THPT Quảng Oai</v>
      </c>
      <c r="C92" s="107" t="str">
        <f t="shared" si="11"/>
        <v>Mã ĐVQHNS: 1058452</v>
      </c>
      <c r="D92" s="113" t="s">
        <v>280</v>
      </c>
      <c r="E92" s="107" t="str">
        <f t="shared" si="13"/>
        <v>Loại 070 Khoản 074</v>
      </c>
      <c r="F92" s="107" t="str">
        <f t="shared" si="14"/>
        <v>Chương 422 Loại 070 Khoản 074</v>
      </c>
      <c r="G92" s="112">
        <v>1058452</v>
      </c>
      <c r="H92" s="10">
        <v>62</v>
      </c>
      <c r="I92" s="23" t="s">
        <v>84</v>
      </c>
      <c r="J92" s="12">
        <f t="shared" si="15"/>
        <v>4132900</v>
      </c>
      <c r="K92" s="12">
        <f t="shared" si="12"/>
        <v>72900</v>
      </c>
      <c r="L92" s="12"/>
      <c r="M92" s="12"/>
      <c r="N92" s="12"/>
      <c r="O92" s="12"/>
      <c r="P92" s="12"/>
      <c r="Q92" s="12"/>
      <c r="R92" s="12"/>
      <c r="S92" s="12">
        <v>72900</v>
      </c>
      <c r="T92" s="12"/>
      <c r="U92" s="12"/>
      <c r="V92" s="12"/>
      <c r="W92" s="12"/>
      <c r="X92" s="12"/>
      <c r="Y92" s="12"/>
      <c r="Z92" s="12"/>
      <c r="AA92" s="12"/>
      <c r="AB92" s="12"/>
      <c r="AC92" s="12"/>
      <c r="AD92" s="12">
        <v>1680000</v>
      </c>
      <c r="AE92" s="12">
        <v>2380000</v>
      </c>
    </row>
    <row r="93" spans="1:31" ht="15">
      <c r="A93" s="107">
        <v>76</v>
      </c>
      <c r="B93" s="107" t="str">
        <f t="shared" si="10"/>
        <v>Đơn vị: Trường phổ thông Dân tộc nội trú</v>
      </c>
      <c r="C93" s="107" t="str">
        <f t="shared" si="11"/>
        <v>Mã ĐVQHNS: 1058454</v>
      </c>
      <c r="D93" s="113" t="s">
        <v>280</v>
      </c>
      <c r="E93" s="107" t="str">
        <f t="shared" si="13"/>
        <v>Loại 070 Khoản 074</v>
      </c>
      <c r="F93" s="107" t="str">
        <f t="shared" si="14"/>
        <v>Chương 422 Loại 070 Khoản 074</v>
      </c>
      <c r="G93" s="112">
        <v>1058454</v>
      </c>
      <c r="H93" s="10">
        <v>63</v>
      </c>
      <c r="I93" s="23" t="s">
        <v>85</v>
      </c>
      <c r="J93" s="12">
        <f t="shared" si="15"/>
        <v>213000</v>
      </c>
      <c r="K93" s="12">
        <f t="shared" si="12"/>
        <v>0</v>
      </c>
      <c r="L93" s="12"/>
      <c r="M93" s="12"/>
      <c r="N93" s="12"/>
      <c r="O93" s="12"/>
      <c r="P93" s="12"/>
      <c r="Q93" s="12"/>
      <c r="R93" s="12"/>
      <c r="S93" s="12">
        <v>0</v>
      </c>
      <c r="T93" s="12"/>
      <c r="U93" s="12"/>
      <c r="V93" s="12"/>
      <c r="W93" s="12"/>
      <c r="X93" s="12"/>
      <c r="Y93" s="12"/>
      <c r="Z93" s="12"/>
      <c r="AA93" s="12"/>
      <c r="AB93" s="12"/>
      <c r="AC93" s="12"/>
      <c r="AD93" s="12">
        <v>213000</v>
      </c>
      <c r="AE93" s="12"/>
    </row>
    <row r="94" spans="1:31" ht="15">
      <c r="A94" s="107">
        <v>77</v>
      </c>
      <c r="B94" s="107" t="str">
        <f t="shared" si="10"/>
        <v>Đơn vị: Trường THPT Phúc Thọ </v>
      </c>
      <c r="C94" s="107" t="str">
        <f t="shared" si="11"/>
        <v>Mã ĐVQHNS: 1058466</v>
      </c>
      <c r="D94" s="113" t="s">
        <v>281</v>
      </c>
      <c r="E94" s="107" t="str">
        <f t="shared" si="13"/>
        <v>Loại 070 Khoản 074</v>
      </c>
      <c r="F94" s="107" t="str">
        <f t="shared" si="14"/>
        <v>Chương 422 Loại 070 Khoản 074</v>
      </c>
      <c r="G94" s="112">
        <v>1058466</v>
      </c>
      <c r="H94" s="10">
        <v>64</v>
      </c>
      <c r="I94" s="23" t="s">
        <v>86</v>
      </c>
      <c r="J94" s="12">
        <f t="shared" si="15"/>
        <v>496516</v>
      </c>
      <c r="K94" s="12">
        <f t="shared" si="12"/>
        <v>71516</v>
      </c>
      <c r="L94" s="12"/>
      <c r="M94" s="12"/>
      <c r="N94" s="12"/>
      <c r="O94" s="12"/>
      <c r="P94" s="12"/>
      <c r="Q94" s="12"/>
      <c r="R94" s="12"/>
      <c r="S94" s="12">
        <v>71516</v>
      </c>
      <c r="T94" s="12"/>
      <c r="U94" s="12"/>
      <c r="V94" s="12"/>
      <c r="W94" s="12"/>
      <c r="X94" s="12"/>
      <c r="Y94" s="12"/>
      <c r="Z94" s="12"/>
      <c r="AA94" s="12"/>
      <c r="AB94" s="12"/>
      <c r="AC94" s="12"/>
      <c r="AD94" s="12">
        <v>425000</v>
      </c>
      <c r="AE94" s="12"/>
    </row>
    <row r="95" spans="1:31" ht="15">
      <c r="A95" s="107">
        <v>78</v>
      </c>
      <c r="B95" s="107" t="str">
        <f aca="true" t="shared" si="16" ref="B95:B145">$B$12&amp;" "&amp;I95</f>
        <v>Đơn vị: Trường THPT Ngọc Tảo </v>
      </c>
      <c r="C95" s="107" t="str">
        <f aca="true" t="shared" si="17" ref="C95:C145">$C$12&amp;" "&amp;G95</f>
        <v>Mã ĐVQHNS: 1058467</v>
      </c>
      <c r="D95" s="113" t="s">
        <v>281</v>
      </c>
      <c r="E95" s="107" t="str">
        <f t="shared" si="13"/>
        <v>Loại 070 Khoản 074</v>
      </c>
      <c r="F95" s="107" t="str">
        <f t="shared" si="14"/>
        <v>Chương 422 Loại 070 Khoản 074</v>
      </c>
      <c r="G95" s="112">
        <v>1058467</v>
      </c>
      <c r="H95" s="10">
        <v>65</v>
      </c>
      <c r="I95" s="23" t="s">
        <v>87</v>
      </c>
      <c r="J95" s="12">
        <f t="shared" si="15"/>
        <v>347000</v>
      </c>
      <c r="K95" s="12">
        <f t="shared" si="12"/>
        <v>54000</v>
      </c>
      <c r="L95" s="12"/>
      <c r="M95" s="12"/>
      <c r="N95" s="12"/>
      <c r="O95" s="12"/>
      <c r="P95" s="12"/>
      <c r="Q95" s="12"/>
      <c r="R95" s="12"/>
      <c r="S95" s="12">
        <v>54000</v>
      </c>
      <c r="T95" s="12"/>
      <c r="U95" s="12"/>
      <c r="V95" s="12"/>
      <c r="W95" s="12"/>
      <c r="X95" s="12"/>
      <c r="Y95" s="12"/>
      <c r="Z95" s="12"/>
      <c r="AA95" s="12"/>
      <c r="AB95" s="12"/>
      <c r="AC95" s="12"/>
      <c r="AD95" s="12">
        <v>293000</v>
      </c>
      <c r="AE95" s="12"/>
    </row>
    <row r="96" spans="1:31" ht="15">
      <c r="A96" s="107">
        <v>79</v>
      </c>
      <c r="B96" s="107" t="str">
        <f t="shared" si="16"/>
        <v>Đơn vị: Trường THPT Vân Cốc</v>
      </c>
      <c r="C96" s="107" t="str">
        <f t="shared" si="17"/>
        <v>Mã ĐVQHNS: 1058468</v>
      </c>
      <c r="D96" s="113" t="s">
        <v>281</v>
      </c>
      <c r="E96" s="107" t="str">
        <f t="shared" si="13"/>
        <v>Loại 070 Khoản 074</v>
      </c>
      <c r="F96" s="107" t="str">
        <f t="shared" si="14"/>
        <v>Chương 422 Loại 070 Khoản 074</v>
      </c>
      <c r="G96" s="112">
        <v>1058468</v>
      </c>
      <c r="H96" s="10">
        <v>66</v>
      </c>
      <c r="I96" s="23" t="s">
        <v>88</v>
      </c>
      <c r="J96" s="12">
        <f t="shared" si="15"/>
        <v>2450816</v>
      </c>
      <c r="K96" s="12">
        <f aca="true" t="shared" si="18" ref="K96:K155">SUM(L96:AC96)</f>
        <v>70816</v>
      </c>
      <c r="L96" s="12"/>
      <c r="M96" s="12"/>
      <c r="N96" s="12"/>
      <c r="O96" s="12"/>
      <c r="P96" s="12"/>
      <c r="Q96" s="12"/>
      <c r="R96" s="12"/>
      <c r="S96" s="12">
        <v>70816</v>
      </c>
      <c r="T96" s="12"/>
      <c r="U96" s="12"/>
      <c r="V96" s="12"/>
      <c r="W96" s="12"/>
      <c r="X96" s="12"/>
      <c r="Y96" s="12"/>
      <c r="Z96" s="12"/>
      <c r="AA96" s="12"/>
      <c r="AB96" s="12"/>
      <c r="AC96" s="12"/>
      <c r="AD96" s="12"/>
      <c r="AE96" s="12">
        <v>2380000</v>
      </c>
    </row>
    <row r="97" spans="1:31" ht="15">
      <c r="A97" s="107">
        <v>80</v>
      </c>
      <c r="B97" s="107" t="str">
        <f t="shared" si="16"/>
        <v>Đơn vị: Trường THPT Đan Phượng</v>
      </c>
      <c r="C97" s="107" t="str">
        <f t="shared" si="17"/>
        <v>Mã ĐVQHNS: 1058469</v>
      </c>
      <c r="D97" s="113" t="s">
        <v>282</v>
      </c>
      <c r="E97" s="107" t="str">
        <f aca="true" t="shared" si="19" ref="E97:E145">E96</f>
        <v>Loại 070 Khoản 074</v>
      </c>
      <c r="F97" s="107" t="str">
        <f t="shared" si="14"/>
        <v>Chương 422 Loại 070 Khoản 074</v>
      </c>
      <c r="G97" s="112">
        <v>1058469</v>
      </c>
      <c r="H97" s="10">
        <v>67</v>
      </c>
      <c r="I97" s="23" t="s">
        <v>89</v>
      </c>
      <c r="J97" s="12">
        <f t="shared" si="15"/>
        <v>2829000</v>
      </c>
      <c r="K97" s="12">
        <f t="shared" si="18"/>
        <v>47000</v>
      </c>
      <c r="L97" s="12"/>
      <c r="M97" s="12"/>
      <c r="N97" s="12"/>
      <c r="O97" s="12"/>
      <c r="P97" s="12"/>
      <c r="Q97" s="12"/>
      <c r="R97" s="12"/>
      <c r="S97" s="12">
        <v>47000</v>
      </c>
      <c r="T97" s="12"/>
      <c r="U97" s="12"/>
      <c r="V97" s="12"/>
      <c r="W97" s="12"/>
      <c r="X97" s="12"/>
      <c r="Y97" s="12"/>
      <c r="Z97" s="12"/>
      <c r="AA97" s="12"/>
      <c r="AB97" s="12"/>
      <c r="AC97" s="12"/>
      <c r="AD97" s="12">
        <v>402000</v>
      </c>
      <c r="AE97" s="12">
        <v>2380000</v>
      </c>
    </row>
    <row r="98" spans="1:31" ht="15">
      <c r="A98" s="107">
        <v>81</v>
      </c>
      <c r="B98" s="107" t="str">
        <f t="shared" si="16"/>
        <v>Đơn vị: Trường THPT Hồng Thái </v>
      </c>
      <c r="C98" s="107" t="str">
        <f t="shared" si="17"/>
        <v>Mã ĐVQHNS: 1058470</v>
      </c>
      <c r="D98" s="113" t="s">
        <v>282</v>
      </c>
      <c r="E98" s="107" t="str">
        <f t="shared" si="19"/>
        <v>Loại 070 Khoản 074</v>
      </c>
      <c r="F98" s="107" t="str">
        <f t="shared" si="14"/>
        <v>Chương 422 Loại 070 Khoản 074</v>
      </c>
      <c r="G98" s="112">
        <v>1058470</v>
      </c>
      <c r="H98" s="10">
        <v>68</v>
      </c>
      <c r="I98" s="23" t="s">
        <v>90</v>
      </c>
      <c r="J98" s="12">
        <f t="shared" si="15"/>
        <v>259800</v>
      </c>
      <c r="K98" s="12">
        <f t="shared" si="18"/>
        <v>46800</v>
      </c>
      <c r="L98" s="12"/>
      <c r="M98" s="12"/>
      <c r="N98" s="12"/>
      <c r="O98" s="12"/>
      <c r="P98" s="12"/>
      <c r="Q98" s="12"/>
      <c r="R98" s="12"/>
      <c r="S98" s="12">
        <v>46800</v>
      </c>
      <c r="T98" s="12"/>
      <c r="U98" s="12"/>
      <c r="V98" s="12"/>
      <c r="W98" s="12"/>
      <c r="X98" s="12"/>
      <c r="Y98" s="12"/>
      <c r="Z98" s="12"/>
      <c r="AA98" s="12"/>
      <c r="AB98" s="12"/>
      <c r="AC98" s="12"/>
      <c r="AD98" s="12">
        <v>213000</v>
      </c>
      <c r="AE98" s="12"/>
    </row>
    <row r="99" spans="1:31" ht="15">
      <c r="A99" s="107">
        <v>82</v>
      </c>
      <c r="B99" s="107" t="str">
        <f t="shared" si="16"/>
        <v>Đơn vị: Trường THPT Tân Lập </v>
      </c>
      <c r="C99" s="107" t="str">
        <f t="shared" si="17"/>
        <v>Mã ĐVQHNS: 1090603</v>
      </c>
      <c r="D99" s="113" t="s">
        <v>282</v>
      </c>
      <c r="E99" s="107" t="str">
        <f t="shared" si="19"/>
        <v>Loại 070 Khoản 074</v>
      </c>
      <c r="F99" s="107" t="str">
        <f t="shared" si="14"/>
        <v>Chương 422 Loại 070 Khoản 074</v>
      </c>
      <c r="G99" s="112">
        <v>1090603</v>
      </c>
      <c r="H99" s="10">
        <v>69</v>
      </c>
      <c r="I99" s="23" t="s">
        <v>91</v>
      </c>
      <c r="J99" s="12">
        <f t="shared" si="15"/>
        <v>2623800</v>
      </c>
      <c r="K99" s="12">
        <f t="shared" si="18"/>
        <v>30800</v>
      </c>
      <c r="L99" s="12"/>
      <c r="M99" s="12"/>
      <c r="N99" s="12"/>
      <c r="O99" s="12"/>
      <c r="P99" s="12"/>
      <c r="Q99" s="12"/>
      <c r="R99" s="12"/>
      <c r="S99" s="12">
        <v>30800</v>
      </c>
      <c r="T99" s="12"/>
      <c r="U99" s="12"/>
      <c r="V99" s="12"/>
      <c r="W99" s="12"/>
      <c r="X99" s="12"/>
      <c r="Y99" s="12"/>
      <c r="Z99" s="12"/>
      <c r="AA99" s="12"/>
      <c r="AB99" s="12"/>
      <c r="AC99" s="12"/>
      <c r="AD99" s="12">
        <v>213000</v>
      </c>
      <c r="AE99" s="12">
        <v>2380000</v>
      </c>
    </row>
    <row r="100" spans="1:31" ht="15">
      <c r="A100" s="107">
        <v>83</v>
      </c>
      <c r="B100" s="107" t="str">
        <f t="shared" si="16"/>
        <v>Đơn vị: Trường THPT Thạch Thất </v>
      </c>
      <c r="C100" s="107" t="str">
        <f t="shared" si="17"/>
        <v>Mã ĐVQHNS: 1058457</v>
      </c>
      <c r="D100" s="113" t="s">
        <v>283</v>
      </c>
      <c r="E100" s="107" t="str">
        <f t="shared" si="19"/>
        <v>Loại 070 Khoản 074</v>
      </c>
      <c r="F100" s="107" t="str">
        <f t="shared" si="14"/>
        <v>Chương 422 Loại 070 Khoản 074</v>
      </c>
      <c r="G100" s="112">
        <v>1058457</v>
      </c>
      <c r="H100" s="10">
        <v>70</v>
      </c>
      <c r="I100" s="23" t="s">
        <v>92</v>
      </c>
      <c r="J100" s="12">
        <f t="shared" si="15"/>
        <v>66600</v>
      </c>
      <c r="K100" s="12">
        <f t="shared" si="18"/>
        <v>66600</v>
      </c>
      <c r="L100" s="12"/>
      <c r="M100" s="12"/>
      <c r="N100" s="12"/>
      <c r="O100" s="12"/>
      <c r="P100" s="12"/>
      <c r="Q100" s="12"/>
      <c r="R100" s="12"/>
      <c r="S100" s="12">
        <v>66600</v>
      </c>
      <c r="T100" s="12"/>
      <c r="U100" s="12"/>
      <c r="V100" s="12"/>
      <c r="W100" s="12"/>
      <c r="X100" s="12"/>
      <c r="Y100" s="12"/>
      <c r="Z100" s="12"/>
      <c r="AA100" s="12"/>
      <c r="AB100" s="12"/>
      <c r="AC100" s="12"/>
      <c r="AD100" s="12"/>
      <c r="AE100" s="12"/>
    </row>
    <row r="101" spans="1:31" ht="15">
      <c r="A101" s="107">
        <v>84</v>
      </c>
      <c r="B101" s="107" t="str">
        <f t="shared" si="16"/>
        <v>Đơn vị: Trường THPT Phùng Khắc Khoan-T.Thất </v>
      </c>
      <c r="C101" s="107" t="str">
        <f t="shared" si="17"/>
        <v>Mã ĐVQHNS: 1058458</v>
      </c>
      <c r="D101" s="113" t="s">
        <v>283</v>
      </c>
      <c r="E101" s="107" t="str">
        <f t="shared" si="19"/>
        <v>Loại 070 Khoản 074</v>
      </c>
      <c r="F101" s="107" t="str">
        <f t="shared" si="14"/>
        <v>Chương 422 Loại 070 Khoản 074</v>
      </c>
      <c r="G101" s="112">
        <v>1058458</v>
      </c>
      <c r="H101" s="10">
        <v>71</v>
      </c>
      <c r="I101" s="23" t="s">
        <v>93</v>
      </c>
      <c r="J101" s="12">
        <f t="shared" si="15"/>
        <v>22500</v>
      </c>
      <c r="K101" s="12">
        <f t="shared" si="18"/>
        <v>22500</v>
      </c>
      <c r="L101" s="12"/>
      <c r="M101" s="12"/>
      <c r="N101" s="12"/>
      <c r="O101" s="12"/>
      <c r="P101" s="12"/>
      <c r="Q101" s="12"/>
      <c r="R101" s="12"/>
      <c r="S101" s="12">
        <v>22500</v>
      </c>
      <c r="T101" s="12"/>
      <c r="U101" s="12"/>
      <c r="V101" s="12"/>
      <c r="W101" s="12"/>
      <c r="X101" s="12"/>
      <c r="Y101" s="12"/>
      <c r="Z101" s="12"/>
      <c r="AA101" s="12"/>
      <c r="AB101" s="12"/>
      <c r="AC101" s="12"/>
      <c r="AD101" s="12"/>
      <c r="AE101" s="12"/>
    </row>
    <row r="102" spans="1:31" ht="15">
      <c r="A102" s="107">
        <v>85</v>
      </c>
      <c r="B102" s="107" t="str">
        <f t="shared" si="16"/>
        <v>Đơn vị: Trường THPT Hai Bà Trưng - Thạch Thất </v>
      </c>
      <c r="C102" s="107" t="str">
        <f t="shared" si="17"/>
        <v>Mã ĐVQHNS: 1090571</v>
      </c>
      <c r="D102" s="113" t="s">
        <v>283</v>
      </c>
      <c r="E102" s="107" t="str">
        <f t="shared" si="19"/>
        <v>Loại 070 Khoản 074</v>
      </c>
      <c r="F102" s="107" t="str">
        <f t="shared" si="14"/>
        <v>Chương 422 Loại 070 Khoản 074</v>
      </c>
      <c r="G102" s="112">
        <v>1090571</v>
      </c>
      <c r="H102" s="10">
        <v>72</v>
      </c>
      <c r="I102" s="23" t="s">
        <v>94</v>
      </c>
      <c r="J102" s="12">
        <f t="shared" si="15"/>
        <v>2425000</v>
      </c>
      <c r="K102" s="12">
        <f t="shared" si="18"/>
        <v>45000</v>
      </c>
      <c r="L102" s="12"/>
      <c r="M102" s="12"/>
      <c r="N102" s="12"/>
      <c r="O102" s="12"/>
      <c r="P102" s="12"/>
      <c r="Q102" s="12"/>
      <c r="R102" s="12"/>
      <c r="S102" s="12">
        <v>45000</v>
      </c>
      <c r="T102" s="12"/>
      <c r="U102" s="12"/>
      <c r="V102" s="12"/>
      <c r="W102" s="12"/>
      <c r="X102" s="12"/>
      <c r="Y102" s="12"/>
      <c r="Z102" s="12"/>
      <c r="AA102" s="12"/>
      <c r="AB102" s="12"/>
      <c r="AC102" s="12"/>
      <c r="AD102" s="12"/>
      <c r="AE102" s="12">
        <v>2380000</v>
      </c>
    </row>
    <row r="103" spans="1:31" ht="15">
      <c r="A103" s="107">
        <v>86</v>
      </c>
      <c r="B103" s="107" t="str">
        <f t="shared" si="16"/>
        <v>Đơn vị: Trường THPT Bắc Lương Sơn</v>
      </c>
      <c r="C103" s="107" t="str">
        <f t="shared" si="17"/>
        <v>Mã ĐVQHNS: 1095058</v>
      </c>
      <c r="D103" s="113" t="s">
        <v>283</v>
      </c>
      <c r="E103" s="107" t="str">
        <f t="shared" si="19"/>
        <v>Loại 070 Khoản 074</v>
      </c>
      <c r="F103" s="107" t="str">
        <f t="shared" si="14"/>
        <v>Chương 422 Loại 070 Khoản 074</v>
      </c>
      <c r="G103" s="112">
        <v>1095058</v>
      </c>
      <c r="H103" s="10">
        <v>73</v>
      </c>
      <c r="I103" s="23" t="s">
        <v>95</v>
      </c>
      <c r="J103" s="12">
        <f t="shared" si="15"/>
        <v>1718900</v>
      </c>
      <c r="K103" s="12">
        <f t="shared" si="18"/>
        <v>18900</v>
      </c>
      <c r="L103" s="12"/>
      <c r="M103" s="12"/>
      <c r="N103" s="12"/>
      <c r="O103" s="12"/>
      <c r="P103" s="12"/>
      <c r="Q103" s="12"/>
      <c r="R103" s="12"/>
      <c r="S103" s="12">
        <v>18900</v>
      </c>
      <c r="T103" s="12"/>
      <c r="U103" s="12"/>
      <c r="V103" s="12"/>
      <c r="W103" s="12"/>
      <c r="X103" s="12"/>
      <c r="Y103" s="12"/>
      <c r="Z103" s="12"/>
      <c r="AA103" s="12"/>
      <c r="AB103" s="12"/>
      <c r="AC103" s="12"/>
      <c r="AD103" s="12"/>
      <c r="AE103" s="12">
        <v>1700000</v>
      </c>
    </row>
    <row r="104" spans="1:31" ht="15">
      <c r="A104" s="107">
        <v>87</v>
      </c>
      <c r="B104" s="107" t="str">
        <f t="shared" si="16"/>
        <v>Đơn vị: Trường THPT Hoài Đức A</v>
      </c>
      <c r="C104" s="107" t="str">
        <f t="shared" si="17"/>
        <v>Mã ĐVQHNS: 1060250</v>
      </c>
      <c r="D104" s="113" t="s">
        <v>284</v>
      </c>
      <c r="E104" s="107" t="str">
        <f t="shared" si="19"/>
        <v>Loại 070 Khoản 074</v>
      </c>
      <c r="F104" s="107" t="str">
        <f t="shared" si="14"/>
        <v>Chương 422 Loại 070 Khoản 074</v>
      </c>
      <c r="G104" s="112">
        <v>1060250</v>
      </c>
      <c r="H104" s="10">
        <v>74</v>
      </c>
      <c r="I104" s="23" t="s">
        <v>96</v>
      </c>
      <c r="J104" s="12">
        <f t="shared" si="15"/>
        <v>3166800</v>
      </c>
      <c r="K104" s="12">
        <f t="shared" si="18"/>
        <v>22800</v>
      </c>
      <c r="L104" s="12"/>
      <c r="M104" s="12"/>
      <c r="N104" s="12"/>
      <c r="O104" s="12"/>
      <c r="P104" s="12"/>
      <c r="Q104" s="12"/>
      <c r="R104" s="12"/>
      <c r="S104" s="12">
        <v>22800</v>
      </c>
      <c r="T104" s="12"/>
      <c r="U104" s="12"/>
      <c r="V104" s="12"/>
      <c r="W104" s="12"/>
      <c r="X104" s="12"/>
      <c r="Y104" s="12"/>
      <c r="Z104" s="12"/>
      <c r="AA104" s="12"/>
      <c r="AB104" s="12"/>
      <c r="AC104" s="12"/>
      <c r="AD104" s="12">
        <v>764000</v>
      </c>
      <c r="AE104" s="12">
        <v>2380000</v>
      </c>
    </row>
    <row r="105" spans="1:31" ht="15">
      <c r="A105" s="107">
        <v>88</v>
      </c>
      <c r="B105" s="107" t="str">
        <f t="shared" si="16"/>
        <v>Đơn vị: Trường THPT Hoài Đức B</v>
      </c>
      <c r="C105" s="107" t="str">
        <f t="shared" si="17"/>
        <v>Mã ĐVQHNS: 1060251</v>
      </c>
      <c r="D105" s="113" t="s">
        <v>284</v>
      </c>
      <c r="E105" s="107" t="str">
        <f t="shared" si="19"/>
        <v>Loại 070 Khoản 074</v>
      </c>
      <c r="F105" s="107" t="str">
        <f t="shared" si="14"/>
        <v>Chương 422 Loại 070 Khoản 074</v>
      </c>
      <c r="G105" s="112">
        <v>1060251</v>
      </c>
      <c r="H105" s="10">
        <v>75</v>
      </c>
      <c r="I105" s="23" t="s">
        <v>97</v>
      </c>
      <c r="J105" s="12">
        <f t="shared" si="15"/>
        <v>236500</v>
      </c>
      <c r="K105" s="12">
        <f t="shared" si="18"/>
        <v>23500</v>
      </c>
      <c r="L105" s="12"/>
      <c r="M105" s="12"/>
      <c r="N105" s="12"/>
      <c r="O105" s="12"/>
      <c r="P105" s="12"/>
      <c r="Q105" s="12"/>
      <c r="R105" s="12"/>
      <c r="S105" s="12">
        <v>23500</v>
      </c>
      <c r="T105" s="12"/>
      <c r="U105" s="12"/>
      <c r="V105" s="12"/>
      <c r="W105" s="12"/>
      <c r="X105" s="12"/>
      <c r="Y105" s="12"/>
      <c r="Z105" s="12"/>
      <c r="AA105" s="12"/>
      <c r="AB105" s="12"/>
      <c r="AC105" s="12"/>
      <c r="AD105" s="12">
        <v>213000</v>
      </c>
      <c r="AE105" s="12"/>
    </row>
    <row r="106" spans="1:31" ht="15">
      <c r="A106" s="107">
        <v>89</v>
      </c>
      <c r="B106" s="107" t="str">
        <f t="shared" si="16"/>
        <v>Đơn vị: Trường THPT Vạn Xuân - Hoài Đức </v>
      </c>
      <c r="C106" s="107" t="str">
        <f t="shared" si="17"/>
        <v>Mã ĐVQHNS: 1090572</v>
      </c>
      <c r="D106" s="113" t="s">
        <v>284</v>
      </c>
      <c r="E106" s="107" t="str">
        <f t="shared" si="19"/>
        <v>Loại 070 Khoản 074</v>
      </c>
      <c r="F106" s="107" t="str">
        <f t="shared" si="14"/>
        <v>Chương 422 Loại 070 Khoản 074</v>
      </c>
      <c r="G106" s="112">
        <v>1090572</v>
      </c>
      <c r="H106" s="10">
        <v>76</v>
      </c>
      <c r="I106" s="23" t="s">
        <v>98</v>
      </c>
      <c r="J106" s="12">
        <f t="shared" si="15"/>
        <v>2418000</v>
      </c>
      <c r="K106" s="12">
        <f t="shared" si="18"/>
        <v>38000</v>
      </c>
      <c r="L106" s="12"/>
      <c r="M106" s="12"/>
      <c r="N106" s="12"/>
      <c r="O106" s="12"/>
      <c r="P106" s="12"/>
      <c r="Q106" s="12"/>
      <c r="R106" s="12"/>
      <c r="S106" s="12">
        <v>38000</v>
      </c>
      <c r="T106" s="12"/>
      <c r="U106" s="12"/>
      <c r="V106" s="12"/>
      <c r="W106" s="12"/>
      <c r="X106" s="12"/>
      <c r="Y106" s="12"/>
      <c r="Z106" s="12"/>
      <c r="AA106" s="12"/>
      <c r="AB106" s="12"/>
      <c r="AC106" s="12"/>
      <c r="AD106" s="12"/>
      <c r="AE106" s="12">
        <v>2380000</v>
      </c>
    </row>
    <row r="107" spans="1:31" ht="15">
      <c r="A107" s="107">
        <v>90</v>
      </c>
      <c r="B107" s="107" t="str">
        <f t="shared" si="16"/>
        <v>Đơn vị: Trường THPT Quốc Oai</v>
      </c>
      <c r="C107" s="107" t="str">
        <f t="shared" si="17"/>
        <v>Mã ĐVQHNS: 1060261</v>
      </c>
      <c r="D107" s="113" t="s">
        <v>285</v>
      </c>
      <c r="E107" s="107" t="str">
        <f t="shared" si="19"/>
        <v>Loại 070 Khoản 074</v>
      </c>
      <c r="F107" s="107" t="str">
        <f t="shared" si="14"/>
        <v>Chương 422 Loại 070 Khoản 074</v>
      </c>
      <c r="G107" s="112">
        <v>1060261</v>
      </c>
      <c r="H107" s="10">
        <v>77</v>
      </c>
      <c r="I107" s="23" t="s">
        <v>99</v>
      </c>
      <c r="J107" s="12">
        <f t="shared" si="15"/>
        <v>2173408</v>
      </c>
      <c r="K107" s="12">
        <f t="shared" si="18"/>
        <v>48408</v>
      </c>
      <c r="L107" s="12"/>
      <c r="M107" s="12"/>
      <c r="N107" s="12"/>
      <c r="O107" s="12"/>
      <c r="P107" s="12"/>
      <c r="Q107" s="12"/>
      <c r="R107" s="12"/>
      <c r="S107" s="12">
        <f>31616+16792</f>
        <v>48408</v>
      </c>
      <c r="T107" s="12"/>
      <c r="U107" s="12"/>
      <c r="V107" s="12"/>
      <c r="W107" s="12"/>
      <c r="X107" s="12"/>
      <c r="Y107" s="12"/>
      <c r="Z107" s="12"/>
      <c r="AA107" s="12"/>
      <c r="AB107" s="12"/>
      <c r="AC107" s="12"/>
      <c r="AD107" s="12"/>
      <c r="AE107" s="12">
        <v>2125000</v>
      </c>
    </row>
    <row r="108" spans="1:31" ht="15">
      <c r="A108" s="107">
        <v>91</v>
      </c>
      <c r="B108" s="107" t="str">
        <f t="shared" si="16"/>
        <v>Đơn vị: Trường THPT Minh Khai - Quốc Oai</v>
      </c>
      <c r="C108" s="107" t="str">
        <f t="shared" si="17"/>
        <v>Mã ĐVQHNS: 1060263</v>
      </c>
      <c r="D108" s="113" t="s">
        <v>285</v>
      </c>
      <c r="E108" s="107" t="str">
        <f t="shared" si="19"/>
        <v>Loại 070 Khoản 074</v>
      </c>
      <c r="F108" s="107" t="str">
        <f t="shared" si="14"/>
        <v>Chương 422 Loại 070 Khoản 074</v>
      </c>
      <c r="G108" s="112">
        <v>1060263</v>
      </c>
      <c r="H108" s="10">
        <v>78</v>
      </c>
      <c r="I108" s="23" t="s">
        <v>100</v>
      </c>
      <c r="J108" s="12">
        <f t="shared" si="15"/>
        <v>46308</v>
      </c>
      <c r="K108" s="12">
        <f t="shared" si="18"/>
        <v>46308</v>
      </c>
      <c r="L108" s="12"/>
      <c r="M108" s="12"/>
      <c r="N108" s="12"/>
      <c r="O108" s="12"/>
      <c r="P108" s="12"/>
      <c r="Q108" s="12"/>
      <c r="R108" s="12"/>
      <c r="S108" s="12">
        <v>46308</v>
      </c>
      <c r="T108" s="12"/>
      <c r="U108" s="12"/>
      <c r="V108" s="12"/>
      <c r="W108" s="12"/>
      <c r="X108" s="12"/>
      <c r="Y108" s="12"/>
      <c r="Z108" s="12"/>
      <c r="AA108" s="12"/>
      <c r="AB108" s="12"/>
      <c r="AC108" s="12"/>
      <c r="AD108" s="12"/>
      <c r="AE108" s="12"/>
    </row>
    <row r="109" spans="1:31" ht="15">
      <c r="A109" s="107">
        <v>92</v>
      </c>
      <c r="B109" s="107" t="str">
        <f t="shared" si="16"/>
        <v>Đơn vị: Trường THPT Cao Bá Quát - Quốc Oai </v>
      </c>
      <c r="C109" s="107" t="str">
        <f t="shared" si="17"/>
        <v>Mã ĐVQHNS: 1060262</v>
      </c>
      <c r="D109" s="113" t="s">
        <v>285</v>
      </c>
      <c r="E109" s="107" t="str">
        <f t="shared" si="19"/>
        <v>Loại 070 Khoản 074</v>
      </c>
      <c r="F109" s="107" t="str">
        <f t="shared" si="14"/>
        <v>Chương 422 Loại 070 Khoản 074</v>
      </c>
      <c r="G109" s="112">
        <v>1060262</v>
      </c>
      <c r="H109" s="10">
        <v>79</v>
      </c>
      <c r="I109" s="23" t="s">
        <v>101</v>
      </c>
      <c r="J109" s="12">
        <f t="shared" si="15"/>
        <v>1082800</v>
      </c>
      <c r="K109" s="12">
        <f t="shared" si="18"/>
        <v>28800</v>
      </c>
      <c r="L109" s="12"/>
      <c r="M109" s="12"/>
      <c r="N109" s="12"/>
      <c r="O109" s="12"/>
      <c r="P109" s="12"/>
      <c r="Q109" s="12"/>
      <c r="R109" s="12"/>
      <c r="S109" s="12">
        <v>28800</v>
      </c>
      <c r="T109" s="12"/>
      <c r="U109" s="12"/>
      <c r="V109" s="12"/>
      <c r="W109" s="12"/>
      <c r="X109" s="12"/>
      <c r="Y109" s="12"/>
      <c r="Z109" s="12"/>
      <c r="AA109" s="12"/>
      <c r="AB109" s="12"/>
      <c r="AC109" s="12"/>
      <c r="AD109" s="12">
        <v>1054000</v>
      </c>
      <c r="AE109" s="12"/>
    </row>
    <row r="110" spans="1:31" ht="15">
      <c r="A110" s="107">
        <v>93</v>
      </c>
      <c r="B110" s="107" t="str">
        <f t="shared" si="16"/>
        <v>Đơn vị: Trường THPT Chương Mỹ A</v>
      </c>
      <c r="C110" s="107" t="str">
        <f t="shared" si="17"/>
        <v>Mã ĐVQHNS: 1060255</v>
      </c>
      <c r="D110" s="113" t="s">
        <v>286</v>
      </c>
      <c r="E110" s="107" t="str">
        <f t="shared" si="19"/>
        <v>Loại 070 Khoản 074</v>
      </c>
      <c r="F110" s="107" t="str">
        <f t="shared" si="14"/>
        <v>Chương 422 Loại 070 Khoản 074</v>
      </c>
      <c r="G110" s="112">
        <v>1060255</v>
      </c>
      <c r="H110" s="10">
        <v>80</v>
      </c>
      <c r="I110" s="23" t="s">
        <v>102</v>
      </c>
      <c r="J110" s="12">
        <f t="shared" si="15"/>
        <v>2667424</v>
      </c>
      <c r="K110" s="12">
        <f t="shared" si="18"/>
        <v>74424</v>
      </c>
      <c r="L110" s="12"/>
      <c r="M110" s="12"/>
      <c r="N110" s="12"/>
      <c r="O110" s="12"/>
      <c r="P110" s="12"/>
      <c r="Q110" s="12"/>
      <c r="R110" s="12"/>
      <c r="S110" s="12">
        <v>74424</v>
      </c>
      <c r="T110" s="12"/>
      <c r="U110" s="12"/>
      <c r="V110" s="12"/>
      <c r="W110" s="12"/>
      <c r="X110" s="12"/>
      <c r="Y110" s="12"/>
      <c r="Z110" s="12"/>
      <c r="AA110" s="12"/>
      <c r="AB110" s="12"/>
      <c r="AC110" s="12"/>
      <c r="AD110" s="12">
        <v>213000</v>
      </c>
      <c r="AE110" s="12">
        <v>2380000</v>
      </c>
    </row>
    <row r="111" spans="1:31" ht="15">
      <c r="A111" s="107">
        <v>94</v>
      </c>
      <c r="B111" s="107" t="str">
        <f t="shared" si="16"/>
        <v>Đơn vị: Trường THPT Chương Mỹ B</v>
      </c>
      <c r="C111" s="107" t="str">
        <f t="shared" si="17"/>
        <v>Mã ĐVQHNS: 1060256</v>
      </c>
      <c r="D111" s="113" t="s">
        <v>286</v>
      </c>
      <c r="E111" s="107" t="str">
        <f t="shared" si="19"/>
        <v>Loại 070 Khoản 074</v>
      </c>
      <c r="F111" s="107" t="str">
        <f t="shared" si="14"/>
        <v>Chương 422 Loại 070 Khoản 074</v>
      </c>
      <c r="G111" s="112">
        <v>1060256</v>
      </c>
      <c r="H111" s="10">
        <v>81</v>
      </c>
      <c r="I111" s="23" t="s">
        <v>103</v>
      </c>
      <c r="J111" s="12">
        <f t="shared" si="15"/>
        <v>2530000</v>
      </c>
      <c r="K111" s="12">
        <f t="shared" si="18"/>
        <v>70000</v>
      </c>
      <c r="L111" s="12"/>
      <c r="M111" s="12"/>
      <c r="N111" s="12"/>
      <c r="O111" s="12"/>
      <c r="P111" s="12"/>
      <c r="Q111" s="12"/>
      <c r="R111" s="12"/>
      <c r="S111" s="12">
        <v>70000</v>
      </c>
      <c r="T111" s="12"/>
      <c r="U111" s="12"/>
      <c r="V111" s="12"/>
      <c r="W111" s="12"/>
      <c r="X111" s="12"/>
      <c r="Y111" s="12"/>
      <c r="Z111" s="12"/>
      <c r="AA111" s="12"/>
      <c r="AB111" s="12"/>
      <c r="AC111" s="12"/>
      <c r="AD111" s="12">
        <v>80000</v>
      </c>
      <c r="AE111" s="12">
        <v>2380000</v>
      </c>
    </row>
    <row r="112" spans="1:31" ht="15">
      <c r="A112" s="107">
        <v>95</v>
      </c>
      <c r="B112" s="107" t="str">
        <f t="shared" si="16"/>
        <v>Đơn vị: TrườngTHPT Chúc Động</v>
      </c>
      <c r="C112" s="107" t="str">
        <f t="shared" si="17"/>
        <v>Mã ĐVQHNS: 1060265</v>
      </c>
      <c r="D112" s="113" t="s">
        <v>286</v>
      </c>
      <c r="E112" s="107" t="str">
        <f t="shared" si="19"/>
        <v>Loại 070 Khoản 074</v>
      </c>
      <c r="F112" s="107" t="str">
        <f t="shared" si="14"/>
        <v>Chương 422 Loại 070 Khoản 074</v>
      </c>
      <c r="G112" s="112">
        <v>1060265</v>
      </c>
      <c r="H112" s="10">
        <v>82</v>
      </c>
      <c r="I112" s="23" t="s">
        <v>104</v>
      </c>
      <c r="J112" s="12">
        <f t="shared" si="15"/>
        <v>3115716</v>
      </c>
      <c r="K112" s="12">
        <f t="shared" si="18"/>
        <v>87716</v>
      </c>
      <c r="L112" s="12"/>
      <c r="M112" s="12"/>
      <c r="N112" s="12"/>
      <c r="O112" s="12"/>
      <c r="P112" s="12"/>
      <c r="Q112" s="12"/>
      <c r="R112" s="12"/>
      <c r="S112" s="12">
        <v>87716</v>
      </c>
      <c r="T112" s="12"/>
      <c r="U112" s="12"/>
      <c r="V112" s="12"/>
      <c r="W112" s="12"/>
      <c r="X112" s="12"/>
      <c r="Y112" s="12"/>
      <c r="Z112" s="12"/>
      <c r="AA112" s="12"/>
      <c r="AB112" s="12"/>
      <c r="AC112" s="12"/>
      <c r="AD112" s="12">
        <v>648000</v>
      </c>
      <c r="AE112" s="12">
        <v>2380000</v>
      </c>
    </row>
    <row r="113" spans="1:31" ht="15">
      <c r="A113" s="107">
        <v>96</v>
      </c>
      <c r="B113" s="107" t="str">
        <f t="shared" si="16"/>
        <v>Đơn vị: Trường THPT Xuân Mai</v>
      </c>
      <c r="C113" s="107" t="str">
        <f t="shared" si="17"/>
        <v>Mã ĐVQHNS: 1060266</v>
      </c>
      <c r="D113" s="113" t="s">
        <v>286</v>
      </c>
      <c r="E113" s="107" t="str">
        <f t="shared" si="19"/>
        <v>Loại 070 Khoản 074</v>
      </c>
      <c r="F113" s="107" t="str">
        <f t="shared" si="14"/>
        <v>Chương 422 Loại 070 Khoản 074</v>
      </c>
      <c r="G113" s="112">
        <v>1060266</v>
      </c>
      <c r="H113" s="10">
        <v>83</v>
      </c>
      <c r="I113" s="23" t="s">
        <v>105</v>
      </c>
      <c r="J113" s="12">
        <f t="shared" si="15"/>
        <v>2403708</v>
      </c>
      <c r="K113" s="12">
        <f t="shared" si="18"/>
        <v>65708</v>
      </c>
      <c r="L113" s="12"/>
      <c r="M113" s="12"/>
      <c r="N113" s="12"/>
      <c r="O113" s="12"/>
      <c r="P113" s="12"/>
      <c r="Q113" s="12"/>
      <c r="R113" s="12"/>
      <c r="S113" s="12">
        <v>65708</v>
      </c>
      <c r="T113" s="12"/>
      <c r="U113" s="12"/>
      <c r="V113" s="12"/>
      <c r="W113" s="12"/>
      <c r="X113" s="12"/>
      <c r="Y113" s="12"/>
      <c r="Z113" s="12"/>
      <c r="AA113" s="12"/>
      <c r="AB113" s="12"/>
      <c r="AC113" s="12"/>
      <c r="AD113" s="12">
        <v>213000</v>
      </c>
      <c r="AE113" s="12">
        <v>2125000</v>
      </c>
    </row>
    <row r="114" spans="1:31" ht="15">
      <c r="A114" s="107">
        <v>97</v>
      </c>
      <c r="B114" s="107" t="str">
        <f t="shared" si="16"/>
        <v>Đơn vị: Trường THPT Thanh Oai A</v>
      </c>
      <c r="C114" s="107" t="str">
        <f t="shared" si="17"/>
        <v>Mã ĐVQHNS: 1060267</v>
      </c>
      <c r="D114" s="113" t="s">
        <v>287</v>
      </c>
      <c r="E114" s="107" t="str">
        <f t="shared" si="19"/>
        <v>Loại 070 Khoản 074</v>
      </c>
      <c r="F114" s="107" t="str">
        <f t="shared" si="14"/>
        <v>Chương 422 Loại 070 Khoản 074</v>
      </c>
      <c r="G114" s="112">
        <v>1060267</v>
      </c>
      <c r="H114" s="10">
        <v>84</v>
      </c>
      <c r="I114" s="23" t="s">
        <v>106</v>
      </c>
      <c r="J114" s="12">
        <f t="shared" si="15"/>
        <v>3838576</v>
      </c>
      <c r="K114" s="12">
        <f t="shared" si="18"/>
        <v>83576</v>
      </c>
      <c r="L114" s="12"/>
      <c r="M114" s="12"/>
      <c r="N114" s="12"/>
      <c r="O114" s="12"/>
      <c r="P114" s="12"/>
      <c r="Q114" s="12"/>
      <c r="R114" s="12"/>
      <c r="S114" s="12">
        <v>83576</v>
      </c>
      <c r="T114" s="12"/>
      <c r="U114" s="12"/>
      <c r="V114" s="12"/>
      <c r="W114" s="12"/>
      <c r="X114" s="12"/>
      <c r="Y114" s="12"/>
      <c r="Z114" s="12"/>
      <c r="AA114" s="12"/>
      <c r="AB114" s="12"/>
      <c r="AC114" s="12"/>
      <c r="AD114" s="12">
        <v>1375000</v>
      </c>
      <c r="AE114" s="12">
        <v>2380000</v>
      </c>
    </row>
    <row r="115" spans="1:31" ht="15">
      <c r="A115" s="107">
        <v>98</v>
      </c>
      <c r="B115" s="107" t="str">
        <f t="shared" si="16"/>
        <v>Đơn vị: Trường THPT Thanh Oai B</v>
      </c>
      <c r="C115" s="107" t="str">
        <f t="shared" si="17"/>
        <v>Mã ĐVQHNS: 1060268</v>
      </c>
      <c r="D115" s="113" t="s">
        <v>287</v>
      </c>
      <c r="E115" s="107" t="str">
        <f t="shared" si="19"/>
        <v>Loại 070 Khoản 074</v>
      </c>
      <c r="F115" s="107" t="str">
        <f t="shared" si="14"/>
        <v>Chương 422 Loại 070 Khoản 074</v>
      </c>
      <c r="G115" s="112">
        <v>1060268</v>
      </c>
      <c r="H115" s="10">
        <v>85</v>
      </c>
      <c r="I115" s="23" t="s">
        <v>107</v>
      </c>
      <c r="J115" s="12">
        <f t="shared" si="15"/>
        <v>2491324</v>
      </c>
      <c r="K115" s="12">
        <f t="shared" si="18"/>
        <v>111324</v>
      </c>
      <c r="L115" s="12"/>
      <c r="M115" s="12"/>
      <c r="N115" s="12"/>
      <c r="O115" s="12"/>
      <c r="P115" s="12"/>
      <c r="Q115" s="12"/>
      <c r="R115" s="12"/>
      <c r="S115" s="12">
        <v>111324</v>
      </c>
      <c r="T115" s="12"/>
      <c r="U115" s="12"/>
      <c r="V115" s="12"/>
      <c r="W115" s="12"/>
      <c r="X115" s="12"/>
      <c r="Y115" s="12"/>
      <c r="Z115" s="12"/>
      <c r="AA115" s="12"/>
      <c r="AB115" s="12"/>
      <c r="AC115" s="12"/>
      <c r="AD115" s="12"/>
      <c r="AE115" s="12">
        <v>2380000</v>
      </c>
    </row>
    <row r="116" spans="1:31" ht="15">
      <c r="A116" s="107">
        <v>99</v>
      </c>
      <c r="B116" s="107" t="str">
        <f t="shared" si="16"/>
        <v>Đơn vị: Trường THPT Nguyễn Du - Thanh Oai.</v>
      </c>
      <c r="C116" s="107" t="str">
        <f t="shared" si="17"/>
        <v>Mã ĐVQHNS: 1060269</v>
      </c>
      <c r="D116" s="113" t="s">
        <v>287</v>
      </c>
      <c r="E116" s="107" t="str">
        <f t="shared" si="19"/>
        <v>Loại 070 Khoản 074</v>
      </c>
      <c r="F116" s="107" t="str">
        <f t="shared" si="14"/>
        <v>Chương 422 Loại 070 Khoản 074</v>
      </c>
      <c r="G116" s="112">
        <v>1060269</v>
      </c>
      <c r="H116" s="10">
        <v>86</v>
      </c>
      <c r="I116" s="23" t="s">
        <v>108</v>
      </c>
      <c r="J116" s="12">
        <f t="shared" si="15"/>
        <v>3676224</v>
      </c>
      <c r="K116" s="12">
        <f t="shared" si="18"/>
        <v>87224</v>
      </c>
      <c r="L116" s="12"/>
      <c r="M116" s="12"/>
      <c r="N116" s="12"/>
      <c r="O116" s="12"/>
      <c r="P116" s="12"/>
      <c r="Q116" s="12"/>
      <c r="R116" s="12"/>
      <c r="S116" s="12">
        <v>87224</v>
      </c>
      <c r="T116" s="12"/>
      <c r="U116" s="12"/>
      <c r="V116" s="12"/>
      <c r="W116" s="12"/>
      <c r="X116" s="12"/>
      <c r="Y116" s="12"/>
      <c r="Z116" s="12"/>
      <c r="AA116" s="12"/>
      <c r="AB116" s="12"/>
      <c r="AC116" s="12"/>
      <c r="AD116" s="12">
        <v>1294000</v>
      </c>
      <c r="AE116" s="12">
        <v>2295000</v>
      </c>
    </row>
    <row r="117" spans="1:31" ht="15">
      <c r="A117" s="107">
        <v>100</v>
      </c>
      <c r="B117" s="107" t="str">
        <f t="shared" si="16"/>
        <v>Đơn vị: Trường THPT Thường Tín</v>
      </c>
      <c r="C117" s="107" t="str">
        <f t="shared" si="17"/>
        <v>Mã ĐVQHNS: 1060258</v>
      </c>
      <c r="D117" s="113" t="s">
        <v>288</v>
      </c>
      <c r="E117" s="107" t="str">
        <f t="shared" si="19"/>
        <v>Loại 070 Khoản 074</v>
      </c>
      <c r="F117" s="107" t="str">
        <f t="shared" si="14"/>
        <v>Chương 422 Loại 070 Khoản 074</v>
      </c>
      <c r="G117" s="112">
        <v>1060258</v>
      </c>
      <c r="H117" s="10">
        <v>87</v>
      </c>
      <c r="I117" s="23" t="s">
        <v>109</v>
      </c>
      <c r="J117" s="12">
        <f t="shared" si="15"/>
        <v>3012500</v>
      </c>
      <c r="K117" s="12">
        <f t="shared" si="18"/>
        <v>31500</v>
      </c>
      <c r="L117" s="12"/>
      <c r="M117" s="12"/>
      <c r="N117" s="12"/>
      <c r="O117" s="12"/>
      <c r="P117" s="12"/>
      <c r="Q117" s="12"/>
      <c r="R117" s="12"/>
      <c r="S117" s="12">
        <v>31500</v>
      </c>
      <c r="T117" s="12"/>
      <c r="U117" s="12"/>
      <c r="V117" s="12"/>
      <c r="W117" s="12"/>
      <c r="X117" s="12"/>
      <c r="Y117" s="12"/>
      <c r="Z117" s="12"/>
      <c r="AA117" s="12"/>
      <c r="AB117" s="12"/>
      <c r="AC117" s="12"/>
      <c r="AD117" s="12">
        <v>601000</v>
      </c>
      <c r="AE117" s="12">
        <v>2380000</v>
      </c>
    </row>
    <row r="118" spans="1:31" ht="15">
      <c r="A118" s="107">
        <v>101</v>
      </c>
      <c r="B118" s="107" t="str">
        <f t="shared" si="16"/>
        <v>Đơn vị: Trường THPT Tô Hiệu - Thường Tín</v>
      </c>
      <c r="C118" s="107" t="str">
        <f t="shared" si="17"/>
        <v>Mã ĐVQHNS: 1060259</v>
      </c>
      <c r="D118" s="113" t="s">
        <v>288</v>
      </c>
      <c r="E118" s="107" t="str">
        <f t="shared" si="19"/>
        <v>Loại 070 Khoản 074</v>
      </c>
      <c r="F118" s="107" t="str">
        <f t="shared" si="14"/>
        <v>Chương 422 Loại 070 Khoản 074</v>
      </c>
      <c r="G118" s="112">
        <v>1060259</v>
      </c>
      <c r="H118" s="10">
        <v>88</v>
      </c>
      <c r="I118" s="23" t="s">
        <v>110</v>
      </c>
      <c r="J118" s="12">
        <f t="shared" si="15"/>
        <v>3116308</v>
      </c>
      <c r="K118" s="12">
        <f t="shared" si="18"/>
        <v>44308</v>
      </c>
      <c r="L118" s="12"/>
      <c r="M118" s="12"/>
      <c r="N118" s="12"/>
      <c r="O118" s="12"/>
      <c r="P118" s="12"/>
      <c r="Q118" s="12"/>
      <c r="R118" s="12"/>
      <c r="S118" s="12">
        <v>44308</v>
      </c>
      <c r="T118" s="12"/>
      <c r="U118" s="12"/>
      <c r="V118" s="12"/>
      <c r="W118" s="12"/>
      <c r="X118" s="12"/>
      <c r="Y118" s="12"/>
      <c r="Z118" s="12"/>
      <c r="AA118" s="12"/>
      <c r="AB118" s="12"/>
      <c r="AC118" s="12"/>
      <c r="AD118" s="12">
        <v>692000</v>
      </c>
      <c r="AE118" s="12">
        <v>2380000</v>
      </c>
    </row>
    <row r="119" spans="1:31" ht="15">
      <c r="A119" s="107">
        <v>102</v>
      </c>
      <c r="B119" s="107" t="str">
        <f t="shared" si="16"/>
        <v>Đơn vị: Trường THPT Nguyễn Trãi - Thường Tín </v>
      </c>
      <c r="C119" s="107" t="str">
        <f t="shared" si="17"/>
        <v>Mã ĐVQHNS: 1060260</v>
      </c>
      <c r="D119" s="113" t="s">
        <v>288</v>
      </c>
      <c r="E119" s="107" t="str">
        <f t="shared" si="19"/>
        <v>Loại 070 Khoản 074</v>
      </c>
      <c r="F119" s="107" t="str">
        <f t="shared" si="14"/>
        <v>Chương 422 Loại 070 Khoản 074</v>
      </c>
      <c r="G119" s="112">
        <v>1060260</v>
      </c>
      <c r="H119" s="10">
        <v>89</v>
      </c>
      <c r="I119" s="23" t="s">
        <v>111</v>
      </c>
      <c r="J119" s="12">
        <f t="shared" si="15"/>
        <v>1427200</v>
      </c>
      <c r="K119" s="12">
        <f t="shared" si="18"/>
        <v>25200</v>
      </c>
      <c r="L119" s="12"/>
      <c r="M119" s="12"/>
      <c r="N119" s="12"/>
      <c r="O119" s="12"/>
      <c r="P119" s="12"/>
      <c r="Q119" s="12"/>
      <c r="R119" s="12"/>
      <c r="S119" s="12">
        <v>25200</v>
      </c>
      <c r="T119" s="12"/>
      <c r="U119" s="12"/>
      <c r="V119" s="12"/>
      <c r="W119" s="12"/>
      <c r="X119" s="12"/>
      <c r="Y119" s="12"/>
      <c r="Z119" s="12"/>
      <c r="AA119" s="12"/>
      <c r="AB119" s="12"/>
      <c r="AC119" s="12"/>
      <c r="AD119" s="12">
        <v>1402000</v>
      </c>
      <c r="AE119" s="12"/>
    </row>
    <row r="120" spans="1:31" ht="15">
      <c r="A120" s="107">
        <v>103</v>
      </c>
      <c r="B120" s="107" t="str">
        <f t="shared" si="16"/>
        <v>Đơn vị: Trường THPT Vân Tảo</v>
      </c>
      <c r="C120" s="107" t="str">
        <f t="shared" si="17"/>
        <v>Mã ĐVQHNS: 1060528</v>
      </c>
      <c r="D120" s="113" t="s">
        <v>288</v>
      </c>
      <c r="E120" s="107" t="str">
        <f t="shared" si="19"/>
        <v>Loại 070 Khoản 074</v>
      </c>
      <c r="F120" s="107" t="str">
        <f t="shared" si="14"/>
        <v>Chương 422 Loại 070 Khoản 074</v>
      </c>
      <c r="G120" s="112">
        <v>1060528</v>
      </c>
      <c r="H120" s="10">
        <v>90</v>
      </c>
      <c r="I120" s="23" t="s">
        <v>112</v>
      </c>
      <c r="J120" s="12">
        <f t="shared" si="15"/>
        <v>39600</v>
      </c>
      <c r="K120" s="12">
        <f t="shared" si="18"/>
        <v>39600</v>
      </c>
      <c r="L120" s="12"/>
      <c r="M120" s="12"/>
      <c r="N120" s="12"/>
      <c r="O120" s="12"/>
      <c r="P120" s="12"/>
      <c r="Q120" s="12"/>
      <c r="R120" s="12"/>
      <c r="S120" s="12">
        <v>39600</v>
      </c>
      <c r="T120" s="12"/>
      <c r="U120" s="12"/>
      <c r="V120" s="12"/>
      <c r="W120" s="12"/>
      <c r="X120" s="12"/>
      <c r="Y120" s="12"/>
      <c r="Z120" s="12"/>
      <c r="AA120" s="12"/>
      <c r="AB120" s="12"/>
      <c r="AC120" s="12"/>
      <c r="AD120" s="12"/>
      <c r="AE120" s="12"/>
    </row>
    <row r="121" spans="1:31" ht="15">
      <c r="A121" s="107">
        <v>104</v>
      </c>
      <c r="B121" s="107" t="str">
        <f t="shared" si="16"/>
        <v>Đơn vị: Trường THPT Lý Tử Tấn</v>
      </c>
      <c r="C121" s="107" t="str">
        <f t="shared" si="17"/>
        <v>Mã ĐVQHNS: 1090707</v>
      </c>
      <c r="D121" s="113" t="s">
        <v>288</v>
      </c>
      <c r="E121" s="107" t="str">
        <f t="shared" si="19"/>
        <v>Loại 070 Khoản 074</v>
      </c>
      <c r="F121" s="107" t="str">
        <f t="shared" si="14"/>
        <v>Chương 422 Loại 070 Khoản 074</v>
      </c>
      <c r="G121" s="112">
        <v>1090707</v>
      </c>
      <c r="H121" s="10">
        <v>91</v>
      </c>
      <c r="I121" s="23" t="s">
        <v>113</v>
      </c>
      <c r="J121" s="12">
        <f t="shared" si="15"/>
        <v>4156608</v>
      </c>
      <c r="K121" s="12">
        <f t="shared" si="18"/>
        <v>50608</v>
      </c>
      <c r="L121" s="12"/>
      <c r="M121" s="12"/>
      <c r="N121" s="12"/>
      <c r="O121" s="12"/>
      <c r="P121" s="12"/>
      <c r="Q121" s="12"/>
      <c r="R121" s="12"/>
      <c r="S121" s="12">
        <v>50608</v>
      </c>
      <c r="T121" s="12"/>
      <c r="U121" s="12"/>
      <c r="V121" s="12"/>
      <c r="W121" s="12"/>
      <c r="X121" s="12"/>
      <c r="Y121" s="12"/>
      <c r="Z121" s="12"/>
      <c r="AA121" s="12"/>
      <c r="AB121" s="12"/>
      <c r="AC121" s="12"/>
      <c r="AD121" s="12">
        <v>1726000</v>
      </c>
      <c r="AE121" s="12">
        <v>2380000</v>
      </c>
    </row>
    <row r="122" spans="1:31" ht="15">
      <c r="A122" s="107">
        <v>105</v>
      </c>
      <c r="B122" s="107" t="str">
        <f t="shared" si="16"/>
        <v>Đơn vị: Trường THPT Mỹ Đức A</v>
      </c>
      <c r="C122" s="107" t="str">
        <f t="shared" si="17"/>
        <v>Mã ĐVQHNS: 1060532</v>
      </c>
      <c r="D122" s="113" t="s">
        <v>289</v>
      </c>
      <c r="E122" s="107" t="str">
        <f t="shared" si="19"/>
        <v>Loại 070 Khoản 074</v>
      </c>
      <c r="F122" s="107" t="str">
        <f t="shared" si="14"/>
        <v>Chương 422 Loại 070 Khoản 074</v>
      </c>
      <c r="G122" s="112">
        <v>1060532</v>
      </c>
      <c r="H122" s="10">
        <v>92</v>
      </c>
      <c r="I122" s="23" t="s">
        <v>114</v>
      </c>
      <c r="J122" s="12">
        <f t="shared" si="15"/>
        <v>3424952</v>
      </c>
      <c r="K122" s="12">
        <f t="shared" si="18"/>
        <v>91952</v>
      </c>
      <c r="L122" s="12"/>
      <c r="M122" s="12"/>
      <c r="N122" s="12"/>
      <c r="O122" s="12"/>
      <c r="P122" s="12"/>
      <c r="Q122" s="12"/>
      <c r="R122" s="12"/>
      <c r="S122" s="12">
        <v>91952</v>
      </c>
      <c r="T122" s="12"/>
      <c r="U122" s="12"/>
      <c r="V122" s="12"/>
      <c r="W122" s="12"/>
      <c r="X122" s="12"/>
      <c r="Y122" s="12"/>
      <c r="Z122" s="12"/>
      <c r="AA122" s="12"/>
      <c r="AB122" s="12"/>
      <c r="AC122" s="12"/>
      <c r="AD122" s="12">
        <v>953000</v>
      </c>
      <c r="AE122" s="12">
        <v>2380000</v>
      </c>
    </row>
    <row r="123" spans="1:31" ht="15">
      <c r="A123" s="107">
        <v>106</v>
      </c>
      <c r="B123" s="107" t="str">
        <f t="shared" si="16"/>
        <v>Đơn vị: Trường THPT Mỹ Đức B</v>
      </c>
      <c r="C123" s="107" t="str">
        <f t="shared" si="17"/>
        <v>Mã ĐVQHNS: 1060533</v>
      </c>
      <c r="D123" s="113" t="s">
        <v>289</v>
      </c>
      <c r="E123" s="107" t="str">
        <f t="shared" si="19"/>
        <v>Loại 070 Khoản 074</v>
      </c>
      <c r="F123" s="107" t="str">
        <f t="shared" si="14"/>
        <v>Chương 422 Loại 070 Khoản 074</v>
      </c>
      <c r="G123" s="112">
        <v>1060533</v>
      </c>
      <c r="H123" s="10">
        <v>93</v>
      </c>
      <c r="I123" s="23" t="s">
        <v>115</v>
      </c>
      <c r="J123" s="12">
        <f t="shared" si="15"/>
        <v>102324</v>
      </c>
      <c r="K123" s="12">
        <f t="shared" si="18"/>
        <v>102324</v>
      </c>
      <c r="L123" s="12"/>
      <c r="M123" s="12"/>
      <c r="N123" s="12"/>
      <c r="O123" s="12"/>
      <c r="P123" s="12"/>
      <c r="Q123" s="12"/>
      <c r="R123" s="12"/>
      <c r="S123" s="12">
        <v>102324</v>
      </c>
      <c r="T123" s="12"/>
      <c r="U123" s="12"/>
      <c r="V123" s="12"/>
      <c r="W123" s="12"/>
      <c r="X123" s="12"/>
      <c r="Y123" s="12"/>
      <c r="Z123" s="12"/>
      <c r="AA123" s="12"/>
      <c r="AB123" s="12"/>
      <c r="AC123" s="12"/>
      <c r="AD123" s="12"/>
      <c r="AE123" s="12"/>
    </row>
    <row r="124" spans="1:31" ht="15">
      <c r="A124" s="107">
        <v>107</v>
      </c>
      <c r="B124" s="107" t="str">
        <f t="shared" si="16"/>
        <v>Đơn vị: Trường THPT Mỹ Đức C</v>
      </c>
      <c r="C124" s="107" t="str">
        <f t="shared" si="17"/>
        <v>Mã ĐVQHNS: 1060534</v>
      </c>
      <c r="D124" s="113" t="s">
        <v>289</v>
      </c>
      <c r="E124" s="107" t="str">
        <f t="shared" si="19"/>
        <v>Loại 070 Khoản 074</v>
      </c>
      <c r="F124" s="107" t="str">
        <f t="shared" si="14"/>
        <v>Chương 422 Loại 070 Khoản 074</v>
      </c>
      <c r="G124" s="112">
        <v>1060534</v>
      </c>
      <c r="H124" s="10">
        <v>94</v>
      </c>
      <c r="I124" s="23" t="s">
        <v>116</v>
      </c>
      <c r="J124" s="12">
        <f t="shared" si="15"/>
        <v>849700</v>
      </c>
      <c r="K124" s="12">
        <f t="shared" si="18"/>
        <v>83700</v>
      </c>
      <c r="L124" s="12"/>
      <c r="M124" s="12"/>
      <c r="N124" s="12"/>
      <c r="O124" s="12"/>
      <c r="P124" s="12"/>
      <c r="Q124" s="12"/>
      <c r="R124" s="12"/>
      <c r="S124" s="12">
        <v>83700</v>
      </c>
      <c r="T124" s="12"/>
      <c r="U124" s="12"/>
      <c r="V124" s="12"/>
      <c r="W124" s="12"/>
      <c r="X124" s="12"/>
      <c r="Y124" s="12"/>
      <c r="Z124" s="12"/>
      <c r="AA124" s="12"/>
      <c r="AB124" s="12"/>
      <c r="AC124" s="12"/>
      <c r="AD124" s="12">
        <v>766000</v>
      </c>
      <c r="AE124" s="12"/>
    </row>
    <row r="125" spans="1:31" ht="15">
      <c r="A125" s="107">
        <v>108</v>
      </c>
      <c r="B125" s="107" t="str">
        <f t="shared" si="16"/>
        <v>Đơn vị: Trường THPT Hợp Thanh</v>
      </c>
      <c r="C125" s="107" t="str">
        <f t="shared" si="17"/>
        <v>Mã ĐVQHNS: 1090706</v>
      </c>
      <c r="D125" s="113" t="s">
        <v>289</v>
      </c>
      <c r="E125" s="107" t="str">
        <f t="shared" si="19"/>
        <v>Loại 070 Khoản 074</v>
      </c>
      <c r="F125" s="107" t="str">
        <f t="shared" si="14"/>
        <v>Chương 422 Loại 070 Khoản 074</v>
      </c>
      <c r="G125" s="112">
        <v>1090706</v>
      </c>
      <c r="H125" s="10">
        <v>95</v>
      </c>
      <c r="I125" s="23" t="s">
        <v>117</v>
      </c>
      <c r="J125" s="12">
        <f t="shared" si="15"/>
        <v>2378508</v>
      </c>
      <c r="K125" s="12">
        <f t="shared" si="18"/>
        <v>83508</v>
      </c>
      <c r="L125" s="12"/>
      <c r="M125" s="12"/>
      <c r="N125" s="12"/>
      <c r="O125" s="12"/>
      <c r="P125" s="12"/>
      <c r="Q125" s="12"/>
      <c r="R125" s="12"/>
      <c r="S125" s="12">
        <v>83508</v>
      </c>
      <c r="T125" s="12"/>
      <c r="U125" s="12"/>
      <c r="V125" s="12"/>
      <c r="W125" s="12"/>
      <c r="X125" s="12"/>
      <c r="Y125" s="12"/>
      <c r="Z125" s="12"/>
      <c r="AA125" s="12"/>
      <c r="AB125" s="12"/>
      <c r="AC125" s="12"/>
      <c r="AD125" s="12"/>
      <c r="AE125" s="12">
        <v>2295000</v>
      </c>
    </row>
    <row r="126" spans="1:31" ht="15">
      <c r="A126" s="107">
        <v>109</v>
      </c>
      <c r="B126" s="107" t="str">
        <f t="shared" si="16"/>
        <v>Đơn vị: Trường THPT Ứng Hoà A</v>
      </c>
      <c r="C126" s="107" t="str">
        <f t="shared" si="17"/>
        <v>Mã ĐVQHNS: 1060519</v>
      </c>
      <c r="D126" s="113" t="s">
        <v>290</v>
      </c>
      <c r="E126" s="107" t="str">
        <f t="shared" si="19"/>
        <v>Loại 070 Khoản 074</v>
      </c>
      <c r="F126" s="107" t="str">
        <f t="shared" si="14"/>
        <v>Chương 422 Loại 070 Khoản 074</v>
      </c>
      <c r="G126" s="112">
        <v>1060519</v>
      </c>
      <c r="H126" s="10">
        <v>96</v>
      </c>
      <c r="I126" s="23" t="s">
        <v>118</v>
      </c>
      <c r="J126" s="12">
        <f t="shared" si="15"/>
        <v>36200</v>
      </c>
      <c r="K126" s="12">
        <f t="shared" si="18"/>
        <v>36200</v>
      </c>
      <c r="L126" s="12"/>
      <c r="M126" s="12"/>
      <c r="N126" s="12"/>
      <c r="O126" s="12"/>
      <c r="P126" s="12"/>
      <c r="Q126" s="12"/>
      <c r="R126" s="12"/>
      <c r="S126" s="12">
        <v>36200</v>
      </c>
      <c r="T126" s="12"/>
      <c r="U126" s="12"/>
      <c r="V126" s="12"/>
      <c r="W126" s="12"/>
      <c r="X126" s="12"/>
      <c r="Y126" s="12"/>
      <c r="Z126" s="12"/>
      <c r="AA126" s="12"/>
      <c r="AB126" s="12"/>
      <c r="AC126" s="12"/>
      <c r="AD126" s="12"/>
      <c r="AE126" s="12"/>
    </row>
    <row r="127" spans="1:31" ht="15">
      <c r="A127" s="107">
        <v>110</v>
      </c>
      <c r="B127" s="107" t="str">
        <f t="shared" si="16"/>
        <v>Đơn vị: Trường THPT Ứng Hoà B</v>
      </c>
      <c r="C127" s="107" t="str">
        <f t="shared" si="17"/>
        <v>Mã ĐVQHNS: 1060520</v>
      </c>
      <c r="D127" s="113" t="s">
        <v>290</v>
      </c>
      <c r="E127" s="107" t="str">
        <f t="shared" si="19"/>
        <v>Loại 070 Khoản 074</v>
      </c>
      <c r="F127" s="107" t="str">
        <f t="shared" si="14"/>
        <v>Chương 422 Loại 070 Khoản 074</v>
      </c>
      <c r="G127" s="112">
        <v>1060520</v>
      </c>
      <c r="H127" s="10">
        <v>97</v>
      </c>
      <c r="I127" s="23" t="s">
        <v>119</v>
      </c>
      <c r="J127" s="12">
        <f t="shared" si="15"/>
        <v>1226800</v>
      </c>
      <c r="K127" s="12">
        <f t="shared" si="18"/>
        <v>46800</v>
      </c>
      <c r="L127" s="12"/>
      <c r="M127" s="12"/>
      <c r="N127" s="12"/>
      <c r="O127" s="12"/>
      <c r="P127" s="12"/>
      <c r="Q127" s="12"/>
      <c r="R127" s="12"/>
      <c r="S127" s="12">
        <v>46800</v>
      </c>
      <c r="T127" s="12"/>
      <c r="U127" s="12"/>
      <c r="V127" s="12"/>
      <c r="W127" s="12"/>
      <c r="X127" s="12"/>
      <c r="Y127" s="12"/>
      <c r="Z127" s="12"/>
      <c r="AA127" s="12"/>
      <c r="AB127" s="12"/>
      <c r="AC127" s="12"/>
      <c r="AD127" s="12">
        <v>1180000</v>
      </c>
      <c r="AE127" s="12"/>
    </row>
    <row r="128" spans="1:31" ht="15">
      <c r="A128" s="107">
        <v>111</v>
      </c>
      <c r="B128" s="107" t="str">
        <f t="shared" si="16"/>
        <v>Đơn vị: Trường THPT Đại Cường</v>
      </c>
      <c r="C128" s="107" t="str">
        <f t="shared" si="17"/>
        <v>Mã ĐVQHNS: 1060264</v>
      </c>
      <c r="D128" s="113" t="s">
        <v>290</v>
      </c>
      <c r="E128" s="107" t="str">
        <f t="shared" si="19"/>
        <v>Loại 070 Khoản 074</v>
      </c>
      <c r="F128" s="107" t="str">
        <f t="shared" si="14"/>
        <v>Chương 422 Loại 070 Khoản 074</v>
      </c>
      <c r="G128" s="112">
        <v>1060264</v>
      </c>
      <c r="H128" s="10">
        <v>98</v>
      </c>
      <c r="I128" s="23" t="s">
        <v>120</v>
      </c>
      <c r="J128" s="12">
        <f t="shared" si="15"/>
        <v>3289000</v>
      </c>
      <c r="K128" s="12">
        <f t="shared" si="18"/>
        <v>24000</v>
      </c>
      <c r="L128" s="12"/>
      <c r="M128" s="12"/>
      <c r="N128" s="12"/>
      <c r="O128" s="12"/>
      <c r="P128" s="12"/>
      <c r="Q128" s="12"/>
      <c r="R128" s="12"/>
      <c r="S128" s="12">
        <v>24000</v>
      </c>
      <c r="T128" s="12"/>
      <c r="U128" s="12"/>
      <c r="V128" s="12"/>
      <c r="W128" s="12"/>
      <c r="X128" s="12"/>
      <c r="Y128" s="12"/>
      <c r="Z128" s="12"/>
      <c r="AA128" s="12"/>
      <c r="AB128" s="12"/>
      <c r="AC128" s="12"/>
      <c r="AD128" s="12">
        <v>970000</v>
      </c>
      <c r="AE128" s="12">
        <v>2295000</v>
      </c>
    </row>
    <row r="129" spans="1:31" ht="15">
      <c r="A129" s="107">
        <v>112</v>
      </c>
      <c r="B129" s="107" t="str">
        <f t="shared" si="16"/>
        <v>Đơn vị: Trường THPT Lưu Hoàng </v>
      </c>
      <c r="C129" s="107" t="str">
        <f t="shared" si="17"/>
        <v>Mã ĐVQHNS: 1060522</v>
      </c>
      <c r="D129" s="113" t="s">
        <v>290</v>
      </c>
      <c r="E129" s="107" t="str">
        <f t="shared" si="19"/>
        <v>Loại 070 Khoản 074</v>
      </c>
      <c r="F129" s="107" t="str">
        <f t="shared" si="14"/>
        <v>Chương 422 Loại 070 Khoản 074</v>
      </c>
      <c r="G129" s="112">
        <v>1060522</v>
      </c>
      <c r="H129" s="10">
        <v>99</v>
      </c>
      <c r="I129" s="23" t="s">
        <v>121</v>
      </c>
      <c r="J129" s="12">
        <f t="shared" si="15"/>
        <v>49500</v>
      </c>
      <c r="K129" s="12">
        <f t="shared" si="18"/>
        <v>49500</v>
      </c>
      <c r="L129" s="12"/>
      <c r="M129" s="12"/>
      <c r="N129" s="12"/>
      <c r="O129" s="12"/>
      <c r="P129" s="12"/>
      <c r="Q129" s="12"/>
      <c r="R129" s="12"/>
      <c r="S129" s="12">
        <v>49500</v>
      </c>
      <c r="T129" s="12"/>
      <c r="U129" s="12"/>
      <c r="V129" s="12"/>
      <c r="W129" s="12"/>
      <c r="X129" s="12"/>
      <c r="Y129" s="12"/>
      <c r="Z129" s="12"/>
      <c r="AA129" s="12"/>
      <c r="AB129" s="12"/>
      <c r="AC129" s="12"/>
      <c r="AD129" s="12"/>
      <c r="AE129" s="12"/>
    </row>
    <row r="130" spans="1:31" ht="15">
      <c r="A130" s="107">
        <v>113</v>
      </c>
      <c r="B130" s="107" t="str">
        <f t="shared" si="16"/>
        <v>Đơn vị: Trường THPT Trần Đăng Ninh</v>
      </c>
      <c r="C130" s="107" t="str">
        <f t="shared" si="17"/>
        <v>Mã ĐVQHNS: 1060521</v>
      </c>
      <c r="D130" s="113" t="s">
        <v>290</v>
      </c>
      <c r="E130" s="107" t="str">
        <f t="shared" si="19"/>
        <v>Loại 070 Khoản 074</v>
      </c>
      <c r="F130" s="107" t="str">
        <f t="shared" si="14"/>
        <v>Chương 422 Loại 070 Khoản 074</v>
      </c>
      <c r="G130" s="112">
        <v>1060521</v>
      </c>
      <c r="H130" s="10">
        <v>100</v>
      </c>
      <c r="I130" s="23" t="s">
        <v>122</v>
      </c>
      <c r="J130" s="12">
        <f t="shared" si="15"/>
        <v>2664000</v>
      </c>
      <c r="K130" s="12">
        <f t="shared" si="18"/>
        <v>71000</v>
      </c>
      <c r="L130" s="12"/>
      <c r="M130" s="12"/>
      <c r="N130" s="12"/>
      <c r="O130" s="12"/>
      <c r="P130" s="12"/>
      <c r="Q130" s="12"/>
      <c r="R130" s="12"/>
      <c r="S130" s="12">
        <v>71000</v>
      </c>
      <c r="T130" s="12"/>
      <c r="U130" s="12"/>
      <c r="V130" s="12"/>
      <c r="W130" s="12"/>
      <c r="X130" s="12"/>
      <c r="Y130" s="12"/>
      <c r="Z130" s="12"/>
      <c r="AA130" s="12"/>
      <c r="AB130" s="12"/>
      <c r="AC130" s="12"/>
      <c r="AD130" s="12">
        <v>213000</v>
      </c>
      <c r="AE130" s="12">
        <v>2380000</v>
      </c>
    </row>
    <row r="131" spans="1:31" ht="15">
      <c r="A131" s="107">
        <v>114</v>
      </c>
      <c r="B131" s="107" t="str">
        <f t="shared" si="16"/>
        <v>Đơn vị: Trường THPT Phú Xuyên A</v>
      </c>
      <c r="C131" s="107" t="str">
        <f t="shared" si="17"/>
        <v>Mã ĐVQHNS: 1060529</v>
      </c>
      <c r="D131" s="113" t="s">
        <v>291</v>
      </c>
      <c r="E131" s="107" t="str">
        <f t="shared" si="19"/>
        <v>Loại 070 Khoản 074</v>
      </c>
      <c r="F131" s="107" t="str">
        <f t="shared" si="14"/>
        <v>Chương 422 Loại 070 Khoản 074</v>
      </c>
      <c r="G131" s="112">
        <v>1060529</v>
      </c>
      <c r="H131" s="10">
        <v>101</v>
      </c>
      <c r="I131" s="23" t="s">
        <v>123</v>
      </c>
      <c r="J131" s="12">
        <f t="shared" si="15"/>
        <v>40500</v>
      </c>
      <c r="K131" s="12">
        <f t="shared" si="18"/>
        <v>40500</v>
      </c>
      <c r="L131" s="12"/>
      <c r="M131" s="12"/>
      <c r="N131" s="12"/>
      <c r="O131" s="12"/>
      <c r="P131" s="12"/>
      <c r="Q131" s="12"/>
      <c r="R131" s="12"/>
      <c r="S131" s="12">
        <v>40500</v>
      </c>
      <c r="T131" s="12"/>
      <c r="U131" s="12"/>
      <c r="V131" s="12"/>
      <c r="W131" s="12"/>
      <c r="X131" s="12"/>
      <c r="Y131" s="12"/>
      <c r="Z131" s="12"/>
      <c r="AA131" s="12"/>
      <c r="AB131" s="12"/>
      <c r="AC131" s="12"/>
      <c r="AD131" s="12"/>
      <c r="AE131" s="12"/>
    </row>
    <row r="132" spans="1:31" ht="15">
      <c r="A132" s="107">
        <v>115</v>
      </c>
      <c r="B132" s="107" t="str">
        <f t="shared" si="16"/>
        <v>Đơn vị: Trường THPT Phú Xuyên B</v>
      </c>
      <c r="C132" s="107" t="str">
        <f t="shared" si="17"/>
        <v>Mã ĐVQHNS: 1060516</v>
      </c>
      <c r="D132" s="113" t="s">
        <v>291</v>
      </c>
      <c r="E132" s="107" t="str">
        <f t="shared" si="19"/>
        <v>Loại 070 Khoản 074</v>
      </c>
      <c r="F132" s="107" t="str">
        <f t="shared" si="14"/>
        <v>Chương 422 Loại 070 Khoản 074</v>
      </c>
      <c r="G132" s="112">
        <v>1060516</v>
      </c>
      <c r="H132" s="10">
        <v>102</v>
      </c>
      <c r="I132" s="23" t="s">
        <v>124</v>
      </c>
      <c r="J132" s="12">
        <f t="shared" si="15"/>
        <v>51500</v>
      </c>
      <c r="K132" s="12">
        <f t="shared" si="18"/>
        <v>51500</v>
      </c>
      <c r="L132" s="12"/>
      <c r="M132" s="12"/>
      <c r="N132" s="12"/>
      <c r="O132" s="12"/>
      <c r="P132" s="12"/>
      <c r="Q132" s="12"/>
      <c r="R132" s="12"/>
      <c r="S132" s="12">
        <v>51500</v>
      </c>
      <c r="T132" s="12"/>
      <c r="U132" s="12"/>
      <c r="V132" s="12"/>
      <c r="W132" s="12"/>
      <c r="X132" s="12"/>
      <c r="Y132" s="12"/>
      <c r="Z132" s="12"/>
      <c r="AA132" s="12"/>
      <c r="AB132" s="12"/>
      <c r="AC132" s="12"/>
      <c r="AD132" s="12"/>
      <c r="AE132" s="12"/>
    </row>
    <row r="133" spans="1:31" ht="15">
      <c r="A133" s="107">
        <v>116</v>
      </c>
      <c r="B133" s="107" t="str">
        <f t="shared" si="16"/>
        <v>Đơn vị: Trường THPT Đồng Quan</v>
      </c>
      <c r="C133" s="107" t="str">
        <f t="shared" si="17"/>
        <v>Mã ĐVQHNS: 1060517</v>
      </c>
      <c r="D133" s="113" t="s">
        <v>291</v>
      </c>
      <c r="E133" s="107" t="str">
        <f t="shared" si="19"/>
        <v>Loại 070 Khoản 074</v>
      </c>
      <c r="F133" s="107" t="str">
        <f t="shared" si="14"/>
        <v>Chương 422 Loại 070 Khoản 074</v>
      </c>
      <c r="G133" s="112">
        <v>1060517</v>
      </c>
      <c r="H133" s="10">
        <v>103</v>
      </c>
      <c r="I133" s="23" t="s">
        <v>125</v>
      </c>
      <c r="J133" s="12">
        <f t="shared" si="15"/>
        <v>2733800</v>
      </c>
      <c r="K133" s="12">
        <f t="shared" si="18"/>
        <v>46800</v>
      </c>
      <c r="L133" s="12"/>
      <c r="M133" s="12"/>
      <c r="N133" s="12"/>
      <c r="O133" s="12"/>
      <c r="P133" s="12"/>
      <c r="Q133" s="12"/>
      <c r="R133" s="12"/>
      <c r="S133" s="12">
        <v>46800</v>
      </c>
      <c r="T133" s="12"/>
      <c r="U133" s="12"/>
      <c r="V133" s="12"/>
      <c r="W133" s="12"/>
      <c r="X133" s="12"/>
      <c r="Y133" s="12"/>
      <c r="Z133" s="12"/>
      <c r="AA133" s="12"/>
      <c r="AB133" s="12"/>
      <c r="AC133" s="12"/>
      <c r="AD133" s="12">
        <v>307000</v>
      </c>
      <c r="AE133" s="12">
        <v>2380000</v>
      </c>
    </row>
    <row r="134" spans="1:31" ht="15">
      <c r="A134" s="107">
        <v>117</v>
      </c>
      <c r="B134" s="107" t="str">
        <f t="shared" si="16"/>
        <v>Đơn vị: Trường THPT Tân Dân</v>
      </c>
      <c r="C134" s="107" t="str">
        <f t="shared" si="17"/>
        <v>Mã ĐVQHNS: 1060518</v>
      </c>
      <c r="D134" s="113" t="s">
        <v>291</v>
      </c>
      <c r="E134" s="107" t="str">
        <f t="shared" si="19"/>
        <v>Loại 070 Khoản 074</v>
      </c>
      <c r="F134" s="107" t="str">
        <f t="shared" si="14"/>
        <v>Chương 422 Loại 070 Khoản 074</v>
      </c>
      <c r="G134" s="112">
        <v>1060518</v>
      </c>
      <c r="H134" s="10">
        <v>104</v>
      </c>
      <c r="I134" s="23" t="s">
        <v>126</v>
      </c>
      <c r="J134" s="12">
        <f t="shared" si="15"/>
        <v>2598000</v>
      </c>
      <c r="K134" s="12">
        <f t="shared" si="18"/>
        <v>47000</v>
      </c>
      <c r="L134" s="12"/>
      <c r="M134" s="12"/>
      <c r="N134" s="12"/>
      <c r="O134" s="12"/>
      <c r="P134" s="12"/>
      <c r="Q134" s="12"/>
      <c r="R134" s="12"/>
      <c r="S134" s="12">
        <v>47000</v>
      </c>
      <c r="T134" s="12"/>
      <c r="U134" s="12"/>
      <c r="V134" s="12"/>
      <c r="W134" s="12"/>
      <c r="X134" s="12"/>
      <c r="Y134" s="12"/>
      <c r="Z134" s="12"/>
      <c r="AA134" s="12"/>
      <c r="AB134" s="12"/>
      <c r="AC134" s="12"/>
      <c r="AD134" s="12">
        <v>426000</v>
      </c>
      <c r="AE134" s="12">
        <v>2125000</v>
      </c>
    </row>
    <row r="135" spans="1:31" ht="15">
      <c r="A135" s="107">
        <v>118</v>
      </c>
      <c r="B135" s="107" t="str">
        <f t="shared" si="16"/>
        <v>Đơn vị: Trường THPT Bắc Thăng Long</v>
      </c>
      <c r="C135" s="107" t="str">
        <f t="shared" si="17"/>
        <v>Mã ĐVQHNS: 1104846</v>
      </c>
      <c r="D135" s="113" t="s">
        <v>264</v>
      </c>
      <c r="E135" s="107" t="str">
        <f t="shared" si="19"/>
        <v>Loại 070 Khoản 074</v>
      </c>
      <c r="F135" s="107" t="str">
        <f t="shared" si="14"/>
        <v>Chương 422 Loại 070 Khoản 074</v>
      </c>
      <c r="G135" s="112">
        <v>1104846</v>
      </c>
      <c r="H135" s="10">
        <v>105</v>
      </c>
      <c r="I135" s="24" t="s">
        <v>127</v>
      </c>
      <c r="J135" s="12">
        <f t="shared" si="15"/>
        <v>2152000</v>
      </c>
      <c r="K135" s="12">
        <f t="shared" si="18"/>
        <v>27000</v>
      </c>
      <c r="L135" s="12"/>
      <c r="M135" s="12"/>
      <c r="N135" s="12"/>
      <c r="O135" s="12"/>
      <c r="P135" s="12"/>
      <c r="Q135" s="12"/>
      <c r="R135" s="12"/>
      <c r="S135" s="12">
        <v>27000</v>
      </c>
      <c r="T135" s="12"/>
      <c r="U135" s="12"/>
      <c r="V135" s="12"/>
      <c r="W135" s="12"/>
      <c r="X135" s="12"/>
      <c r="Y135" s="12"/>
      <c r="Z135" s="12"/>
      <c r="AA135" s="12"/>
      <c r="AB135" s="12"/>
      <c r="AC135" s="12"/>
      <c r="AD135" s="12"/>
      <c r="AE135" s="12">
        <v>2125000</v>
      </c>
    </row>
    <row r="136" spans="1:31" ht="15">
      <c r="A136" s="107">
        <v>119</v>
      </c>
      <c r="B136" s="107" t="str">
        <f t="shared" si="16"/>
        <v>Đơn vị: Trường THPT Thạch Bàn</v>
      </c>
      <c r="C136" s="107" t="str">
        <f t="shared" si="17"/>
        <v>Mã ĐVQHNS: 1114833</v>
      </c>
      <c r="D136" s="113" t="s">
        <v>275</v>
      </c>
      <c r="E136" s="107" t="str">
        <f t="shared" si="19"/>
        <v>Loại 070 Khoản 074</v>
      </c>
      <c r="F136" s="107" t="str">
        <f t="shared" si="14"/>
        <v>Chương 422 Loại 070 Khoản 074</v>
      </c>
      <c r="G136" s="112">
        <v>1114833</v>
      </c>
      <c r="H136" s="10">
        <v>106</v>
      </c>
      <c r="I136" s="23" t="s">
        <v>128</v>
      </c>
      <c r="J136" s="12">
        <f t="shared" si="15"/>
        <v>389400</v>
      </c>
      <c r="K136" s="12">
        <f t="shared" si="18"/>
        <v>19400</v>
      </c>
      <c r="L136" s="12"/>
      <c r="M136" s="12"/>
      <c r="N136" s="12"/>
      <c r="O136" s="12"/>
      <c r="P136" s="12"/>
      <c r="Q136" s="12"/>
      <c r="R136" s="12"/>
      <c r="S136" s="12">
        <v>19400</v>
      </c>
      <c r="T136" s="12"/>
      <c r="U136" s="12"/>
      <c r="V136" s="12"/>
      <c r="W136" s="12"/>
      <c r="X136" s="12"/>
      <c r="Y136" s="12"/>
      <c r="Z136" s="12"/>
      <c r="AA136" s="12"/>
      <c r="AB136" s="12"/>
      <c r="AC136" s="12"/>
      <c r="AD136" s="12">
        <v>370000</v>
      </c>
      <c r="AE136" s="12"/>
    </row>
    <row r="137" spans="1:31" ht="18" customHeight="1">
      <c r="A137" s="107">
        <v>120</v>
      </c>
      <c r="B137" s="107" t="str">
        <f t="shared" si="16"/>
        <v>Đơn vị: Trường THPT Lê Lợi</v>
      </c>
      <c r="C137" s="107" t="str">
        <f t="shared" si="17"/>
        <v>Mã ĐVQHNS: 1118427</v>
      </c>
      <c r="D137" s="113" t="s">
        <v>278</v>
      </c>
      <c r="E137" s="107" t="str">
        <f t="shared" si="19"/>
        <v>Loại 070 Khoản 074</v>
      </c>
      <c r="F137" s="107" t="str">
        <f t="shared" si="14"/>
        <v>Chương 422 Loại 070 Khoản 074</v>
      </c>
      <c r="G137" s="112">
        <v>1118427</v>
      </c>
      <c r="H137" s="10">
        <v>107</v>
      </c>
      <c r="I137" s="23" t="s">
        <v>129</v>
      </c>
      <c r="J137" s="12">
        <f t="shared" si="15"/>
        <v>2131200</v>
      </c>
      <c r="K137" s="12">
        <f t="shared" si="18"/>
        <v>6200</v>
      </c>
      <c r="L137" s="12"/>
      <c r="M137" s="12"/>
      <c r="N137" s="12"/>
      <c r="O137" s="12"/>
      <c r="P137" s="12"/>
      <c r="Q137" s="12"/>
      <c r="R137" s="12"/>
      <c r="S137" s="12">
        <v>6200</v>
      </c>
      <c r="T137" s="12"/>
      <c r="U137" s="12"/>
      <c r="V137" s="12"/>
      <c r="W137" s="12"/>
      <c r="X137" s="12"/>
      <c r="Y137" s="12"/>
      <c r="Z137" s="12"/>
      <c r="AA137" s="12"/>
      <c r="AB137" s="12"/>
      <c r="AC137" s="12"/>
      <c r="AD137" s="12"/>
      <c r="AE137" s="12">
        <v>2125000</v>
      </c>
    </row>
    <row r="138" spans="1:31" ht="15.75" customHeight="1">
      <c r="A138" s="107">
        <v>121</v>
      </c>
      <c r="B138" s="107" t="str">
        <f t="shared" si="16"/>
        <v>Đơn vị: Trường THPT Minh Quang</v>
      </c>
      <c r="C138" s="107" t="str">
        <f t="shared" si="17"/>
        <v>Mã ĐVQHNS: 1120980</v>
      </c>
      <c r="D138" s="113" t="s">
        <v>280</v>
      </c>
      <c r="E138" s="107" t="str">
        <f t="shared" si="19"/>
        <v>Loại 070 Khoản 074</v>
      </c>
      <c r="F138" s="107" t="str">
        <f t="shared" si="14"/>
        <v>Chương 422 Loại 070 Khoản 074</v>
      </c>
      <c r="G138" s="112">
        <v>1120980</v>
      </c>
      <c r="H138" s="10">
        <v>108</v>
      </c>
      <c r="I138" s="24" t="s">
        <v>130</v>
      </c>
      <c r="J138" s="12">
        <f t="shared" si="15"/>
        <v>26000</v>
      </c>
      <c r="K138" s="12">
        <f t="shared" si="18"/>
        <v>26000</v>
      </c>
      <c r="L138" s="12"/>
      <c r="M138" s="12"/>
      <c r="N138" s="12"/>
      <c r="O138" s="12"/>
      <c r="P138" s="12"/>
      <c r="Q138" s="12"/>
      <c r="R138" s="12"/>
      <c r="S138" s="12">
        <v>26000</v>
      </c>
      <c r="T138" s="12"/>
      <c r="U138" s="12"/>
      <c r="V138" s="12"/>
      <c r="W138" s="12"/>
      <c r="X138" s="12"/>
      <c r="Y138" s="12"/>
      <c r="Z138" s="12"/>
      <c r="AA138" s="12"/>
      <c r="AB138" s="12"/>
      <c r="AC138" s="12"/>
      <c r="AD138" s="12"/>
      <c r="AE138" s="12"/>
    </row>
    <row r="139" spans="1:31" ht="15.75" customHeight="1">
      <c r="A139" s="107">
        <v>122</v>
      </c>
      <c r="B139" s="107" t="str">
        <f t="shared" si="16"/>
        <v>Đơn vị: Trường THPT Phúc Lợi</v>
      </c>
      <c r="C139" s="107" t="str">
        <f t="shared" si="17"/>
        <v>Mã ĐVQHNS: 1120979</v>
      </c>
      <c r="D139" s="113" t="s">
        <v>275</v>
      </c>
      <c r="E139" s="107" t="str">
        <f t="shared" si="19"/>
        <v>Loại 070 Khoản 074</v>
      </c>
      <c r="F139" s="107" t="str">
        <f t="shared" si="14"/>
        <v>Chương 422 Loại 070 Khoản 074</v>
      </c>
      <c r="G139" s="112">
        <v>1120979</v>
      </c>
      <c r="H139" s="10">
        <v>109</v>
      </c>
      <c r="I139" s="24" t="s">
        <v>131</v>
      </c>
      <c r="J139" s="12">
        <f t="shared" si="15"/>
        <v>8900</v>
      </c>
      <c r="K139" s="12">
        <f t="shared" si="18"/>
        <v>8900</v>
      </c>
      <c r="L139" s="12"/>
      <c r="M139" s="12"/>
      <c r="N139" s="12"/>
      <c r="O139" s="12"/>
      <c r="P139" s="12"/>
      <c r="Q139" s="12"/>
      <c r="R139" s="12"/>
      <c r="S139" s="12">
        <v>8900</v>
      </c>
      <c r="T139" s="12"/>
      <c r="U139" s="12"/>
      <c r="V139" s="12"/>
      <c r="W139" s="12"/>
      <c r="X139" s="12"/>
      <c r="Y139" s="12"/>
      <c r="Z139" s="12"/>
      <c r="AA139" s="12"/>
      <c r="AB139" s="12"/>
      <c r="AC139" s="12"/>
      <c r="AD139" s="12"/>
      <c r="AE139" s="12"/>
    </row>
    <row r="140" spans="1:31" ht="15.75" customHeight="1">
      <c r="A140" s="107">
        <v>123</v>
      </c>
      <c r="B140" s="107" t="str">
        <f>$B$12&amp;" "&amp;I140</f>
        <v>Đơn vị: Trường THPT Đông Mỹ</v>
      </c>
      <c r="C140" s="107" t="str">
        <f>$C$12&amp;" "&amp;G140</f>
        <v>Mã ĐVQHNS: 1125926</v>
      </c>
      <c r="D140" s="113" t="s">
        <v>271</v>
      </c>
      <c r="E140" s="107" t="str">
        <f t="shared" si="19"/>
        <v>Loại 070 Khoản 074</v>
      </c>
      <c r="F140" s="107" t="str">
        <f t="shared" si="14"/>
        <v>Chương 422 Loại 070 Khoản 074</v>
      </c>
      <c r="G140" s="112">
        <v>1125926</v>
      </c>
      <c r="H140" s="10">
        <v>110</v>
      </c>
      <c r="I140" s="24" t="s">
        <v>132</v>
      </c>
      <c r="J140" s="12">
        <f t="shared" si="15"/>
        <v>1769900</v>
      </c>
      <c r="K140" s="12">
        <f t="shared" si="18"/>
        <v>16900</v>
      </c>
      <c r="L140" s="12"/>
      <c r="M140" s="12"/>
      <c r="N140" s="12"/>
      <c r="O140" s="12"/>
      <c r="P140" s="12"/>
      <c r="Q140" s="12"/>
      <c r="R140" s="12"/>
      <c r="S140" s="12">
        <v>16900</v>
      </c>
      <c r="T140" s="12"/>
      <c r="U140" s="12"/>
      <c r="V140" s="12"/>
      <c r="W140" s="12"/>
      <c r="X140" s="12"/>
      <c r="Y140" s="12"/>
      <c r="Z140" s="12"/>
      <c r="AA140" s="12"/>
      <c r="AB140" s="12"/>
      <c r="AC140" s="12"/>
      <c r="AD140" s="12">
        <v>1753000</v>
      </c>
      <c r="AE140" s="12"/>
    </row>
    <row r="141" spans="1:31" ht="15.75" customHeight="1">
      <c r="A141" s="107">
        <v>124</v>
      </c>
      <c r="B141" s="107" t="str">
        <f>$B$9&amp;" "&amp;I141</f>
        <v> Trường THPT Xuân Phương</v>
      </c>
      <c r="C141" s="107" t="str">
        <f>$C$12&amp;" "&amp;G141</f>
        <v>Mã ĐVQHNS: 1127246</v>
      </c>
      <c r="D141" s="113" t="s">
        <v>292</v>
      </c>
      <c r="E141" s="107" t="s">
        <v>263</v>
      </c>
      <c r="F141" s="107" t="str">
        <f t="shared" si="14"/>
        <v>Chương 422 Loại 070 Khoản 074</v>
      </c>
      <c r="G141" s="119" t="s">
        <v>293</v>
      </c>
      <c r="H141" s="10">
        <v>111</v>
      </c>
      <c r="I141" s="21" t="s">
        <v>133</v>
      </c>
      <c r="J141" s="12">
        <f t="shared" si="15"/>
        <v>1207024</v>
      </c>
      <c r="K141" s="12">
        <f t="shared" si="18"/>
        <v>33024</v>
      </c>
      <c r="L141" s="12"/>
      <c r="M141" s="12"/>
      <c r="N141" s="12"/>
      <c r="O141" s="12"/>
      <c r="P141" s="12"/>
      <c r="Q141" s="12"/>
      <c r="R141" s="12"/>
      <c r="S141" s="12">
        <v>33024</v>
      </c>
      <c r="T141" s="12"/>
      <c r="U141" s="12"/>
      <c r="V141" s="12"/>
      <c r="W141" s="12"/>
      <c r="X141" s="12"/>
      <c r="Y141" s="12"/>
      <c r="Z141" s="12"/>
      <c r="AA141" s="12"/>
      <c r="AB141" s="12"/>
      <c r="AC141" s="12"/>
      <c r="AD141" s="12">
        <v>1174000</v>
      </c>
      <c r="AE141" s="12"/>
    </row>
    <row r="142" spans="1:31" ht="15.75" customHeight="1">
      <c r="A142" s="107">
        <v>125</v>
      </c>
      <c r="B142" s="107" t="str">
        <f>$B$9&amp;" "&amp;I142</f>
        <v> Trường THPT Phan Huy Chú - Quốc Oai</v>
      </c>
      <c r="C142" s="107" t="str">
        <f>$C$12&amp;" "&amp;G142</f>
        <v>Mã ĐVQHNS: 1127249</v>
      </c>
      <c r="D142" s="113" t="s">
        <v>285</v>
      </c>
      <c r="E142" s="107" t="str">
        <f>E141</f>
        <v>Loại 070 Khoản 074</v>
      </c>
      <c r="F142" s="107" t="str">
        <f t="shared" si="14"/>
        <v>Chương 422 Loại 070 Khoản 074</v>
      </c>
      <c r="G142" s="112">
        <v>1127249</v>
      </c>
      <c r="H142" s="10">
        <v>112</v>
      </c>
      <c r="I142" s="21" t="s">
        <v>134</v>
      </c>
      <c r="J142" s="12">
        <f t="shared" si="15"/>
        <v>30000</v>
      </c>
      <c r="K142" s="12">
        <f t="shared" si="18"/>
        <v>30000</v>
      </c>
      <c r="L142" s="12"/>
      <c r="M142" s="12"/>
      <c r="N142" s="12"/>
      <c r="O142" s="12"/>
      <c r="P142" s="12"/>
      <c r="Q142" s="12"/>
      <c r="R142" s="12"/>
      <c r="S142" s="12">
        <v>30000</v>
      </c>
      <c r="T142" s="12"/>
      <c r="U142" s="12"/>
      <c r="V142" s="12"/>
      <c r="W142" s="12"/>
      <c r="X142" s="12"/>
      <c r="Y142" s="12"/>
      <c r="Z142" s="12"/>
      <c r="AA142" s="12"/>
      <c r="AB142" s="12"/>
      <c r="AC142" s="12"/>
      <c r="AD142" s="12"/>
      <c r="AE142" s="12"/>
    </row>
    <row r="143" spans="1:31" ht="15.75" customHeight="1" hidden="1">
      <c r="A143" s="107">
        <v>126</v>
      </c>
      <c r="B143" s="107" t="str">
        <f t="shared" si="16"/>
        <v>Đơn vị: Trường THPT Phan Huy Chú - Đống Đa</v>
      </c>
      <c r="C143" s="107" t="str">
        <f t="shared" si="17"/>
        <v>Mã ĐVQHNS: 1058615</v>
      </c>
      <c r="D143" s="113" t="s">
        <v>268</v>
      </c>
      <c r="E143" s="107" t="str">
        <f>E140</f>
        <v>Loại 070 Khoản 074</v>
      </c>
      <c r="F143" s="107" t="str">
        <f t="shared" si="14"/>
        <v>Chương 422 Loại 070 Khoản 074</v>
      </c>
      <c r="G143" s="112">
        <v>1058615</v>
      </c>
      <c r="H143" s="10">
        <v>113</v>
      </c>
      <c r="I143" s="24" t="s">
        <v>135</v>
      </c>
      <c r="J143" s="12">
        <f t="shared" si="15"/>
        <v>0</v>
      </c>
      <c r="K143" s="12">
        <f t="shared" si="18"/>
        <v>0</v>
      </c>
      <c r="L143" s="12"/>
      <c r="M143" s="12"/>
      <c r="N143" s="12"/>
      <c r="O143" s="12"/>
      <c r="P143" s="12"/>
      <c r="Q143" s="12"/>
      <c r="R143" s="12"/>
      <c r="S143" s="12">
        <v>0</v>
      </c>
      <c r="T143" s="12"/>
      <c r="U143" s="12"/>
      <c r="V143" s="12"/>
      <c r="W143" s="12"/>
      <c r="X143" s="12"/>
      <c r="Y143" s="12"/>
      <c r="Z143" s="12"/>
      <c r="AA143" s="12"/>
      <c r="AB143" s="12"/>
      <c r="AC143" s="12"/>
      <c r="AD143" s="12"/>
      <c r="AE143" s="12"/>
    </row>
    <row r="144" spans="1:31" ht="15.75" customHeight="1">
      <c r="A144" s="107">
        <v>127</v>
      </c>
      <c r="B144" s="107" t="str">
        <f t="shared" si="16"/>
        <v>Đơn vị: Trường THPT Hoàng Cầu</v>
      </c>
      <c r="C144" s="107" t="str">
        <f t="shared" si="17"/>
        <v>Mã ĐVQHNS: 1115063</v>
      </c>
      <c r="D144" s="113" t="s">
        <v>260</v>
      </c>
      <c r="E144" s="107" t="str">
        <f t="shared" si="19"/>
        <v>Loại 070 Khoản 074</v>
      </c>
      <c r="F144" s="107" t="str">
        <f t="shared" si="14"/>
        <v>Chương 422 Loại 070 Khoản 074</v>
      </c>
      <c r="G144" s="112">
        <v>1115063</v>
      </c>
      <c r="H144" s="10">
        <v>113</v>
      </c>
      <c r="I144" s="24" t="s">
        <v>136</v>
      </c>
      <c r="J144" s="12">
        <f t="shared" si="15"/>
        <v>2143685</v>
      </c>
      <c r="K144" s="12">
        <f t="shared" si="18"/>
        <v>18685</v>
      </c>
      <c r="L144" s="12"/>
      <c r="M144" s="12"/>
      <c r="N144" s="12"/>
      <c r="O144" s="12"/>
      <c r="P144" s="12"/>
      <c r="Q144" s="12"/>
      <c r="R144" s="12"/>
      <c r="S144" s="12">
        <v>18685</v>
      </c>
      <c r="T144" s="12"/>
      <c r="U144" s="12"/>
      <c r="V144" s="12"/>
      <c r="W144" s="12"/>
      <c r="X144" s="12"/>
      <c r="Y144" s="12"/>
      <c r="Z144" s="12"/>
      <c r="AA144" s="12"/>
      <c r="AB144" s="12"/>
      <c r="AC144" s="12"/>
      <c r="AD144" s="12"/>
      <c r="AE144" s="12">
        <v>2125000</v>
      </c>
    </row>
    <row r="145" spans="1:31" ht="15.75" customHeight="1">
      <c r="A145" s="107">
        <v>128</v>
      </c>
      <c r="B145" s="107" t="str">
        <f t="shared" si="16"/>
        <v>Đơn vị: Sở Giáo dục và Đào tạo</v>
      </c>
      <c r="C145" s="107" t="str">
        <f t="shared" si="17"/>
        <v>Mã ĐVQHNS: 1059185</v>
      </c>
      <c r="D145" s="113" t="s">
        <v>258</v>
      </c>
      <c r="E145" s="107" t="str">
        <f t="shared" si="19"/>
        <v>Loại 070 Khoản 074</v>
      </c>
      <c r="F145" s="107" t="str">
        <f t="shared" si="14"/>
        <v>Chương 422 Loại 070 Khoản 074</v>
      </c>
      <c r="G145" s="112">
        <v>1059185</v>
      </c>
      <c r="H145" s="10">
        <v>114</v>
      </c>
      <c r="I145" s="24" t="s">
        <v>16</v>
      </c>
      <c r="J145" s="12">
        <f t="shared" si="15"/>
        <v>108845583</v>
      </c>
      <c r="K145" s="12">
        <f t="shared" si="18"/>
        <v>103405583</v>
      </c>
      <c r="L145" s="12">
        <v>9395583</v>
      </c>
      <c r="M145" s="12">
        <f>69500000+1300000</f>
        <v>70800000</v>
      </c>
      <c r="N145" s="12">
        <v>8200000</v>
      </c>
      <c r="O145" s="12"/>
      <c r="P145" s="12"/>
      <c r="Q145" s="12"/>
      <c r="R145" s="12"/>
      <c r="S145" s="12"/>
      <c r="T145" s="12"/>
      <c r="U145" s="12">
        <v>10000000</v>
      </c>
      <c r="V145" s="12"/>
      <c r="W145" s="12">
        <v>100000</v>
      </c>
      <c r="X145" s="12">
        <v>1410000</v>
      </c>
      <c r="Y145" s="12">
        <v>3500000</v>
      </c>
      <c r="Z145" s="12"/>
      <c r="AA145" s="12"/>
      <c r="AB145" s="12"/>
      <c r="AC145" s="12"/>
      <c r="AD145" s="12">
        <v>5440000</v>
      </c>
      <c r="AE145" s="12"/>
    </row>
    <row r="146" spans="1:31" s="1" customFormat="1" ht="15.75" customHeight="1">
      <c r="A146" s="107">
        <v>129</v>
      </c>
      <c r="B146" s="6" t="str">
        <f>I146</f>
        <v>Cộng Loại 070 Khoản 092</v>
      </c>
      <c r="C146" s="107"/>
      <c r="D146" s="114"/>
      <c r="E146" s="107"/>
      <c r="F146" s="107"/>
      <c r="G146" s="115"/>
      <c r="H146" s="25"/>
      <c r="I146" s="16" t="s">
        <v>137</v>
      </c>
      <c r="J146" s="17">
        <f>SUM(J147:J148)</f>
        <v>2643000</v>
      </c>
      <c r="K146" s="17">
        <f aca="true" t="shared" si="20" ref="K146:AE146">SUM(K147:K148)</f>
        <v>263000</v>
      </c>
      <c r="L146" s="17">
        <f t="shared" si="20"/>
        <v>0</v>
      </c>
      <c r="M146" s="17">
        <f t="shared" si="20"/>
        <v>0</v>
      </c>
      <c r="N146" s="17">
        <f t="shared" si="20"/>
        <v>0</v>
      </c>
      <c r="O146" s="17">
        <f t="shared" si="20"/>
        <v>0</v>
      </c>
      <c r="P146" s="17">
        <f t="shared" si="20"/>
        <v>0</v>
      </c>
      <c r="Q146" s="17">
        <f t="shared" si="20"/>
        <v>0</v>
      </c>
      <c r="R146" s="17">
        <f t="shared" si="20"/>
        <v>0</v>
      </c>
      <c r="S146" s="17">
        <f t="shared" si="20"/>
        <v>0</v>
      </c>
      <c r="T146" s="17">
        <f t="shared" si="20"/>
        <v>0</v>
      </c>
      <c r="U146" s="17">
        <f t="shared" si="20"/>
        <v>0</v>
      </c>
      <c r="V146" s="17">
        <f t="shared" si="20"/>
        <v>0</v>
      </c>
      <c r="W146" s="17">
        <f t="shared" si="20"/>
        <v>0</v>
      </c>
      <c r="X146" s="17">
        <f t="shared" si="20"/>
        <v>0</v>
      </c>
      <c r="Y146" s="17">
        <f t="shared" si="20"/>
        <v>0</v>
      </c>
      <c r="Z146" s="17">
        <f t="shared" si="20"/>
        <v>0</v>
      </c>
      <c r="AA146" s="17">
        <f t="shared" si="20"/>
        <v>0</v>
      </c>
      <c r="AB146" s="17">
        <f t="shared" si="20"/>
        <v>263000</v>
      </c>
      <c r="AC146" s="17">
        <f t="shared" si="20"/>
        <v>0</v>
      </c>
      <c r="AD146" s="17">
        <f t="shared" si="20"/>
        <v>0</v>
      </c>
      <c r="AE146" s="17">
        <f t="shared" si="20"/>
        <v>2380000</v>
      </c>
    </row>
    <row r="147" spans="1:31" ht="15">
      <c r="A147" s="107">
        <v>130</v>
      </c>
      <c r="B147" s="107" t="str">
        <f>$B$12&amp;" "&amp;I147</f>
        <v>Đơn vị: Trường Trung cấp Sư phạm MG - Nhà trẻ Hà Nội</v>
      </c>
      <c r="C147" s="107" t="str">
        <f>$C$12&amp;" "&amp;G147</f>
        <v>Mã ĐVQHNS: 1059001</v>
      </c>
      <c r="D147" s="113" t="s">
        <v>268</v>
      </c>
      <c r="E147" s="107" t="s">
        <v>294</v>
      </c>
      <c r="F147" s="107" t="str">
        <f t="shared" si="14"/>
        <v>Chương 422 Loại 070 Khoản 092</v>
      </c>
      <c r="G147" s="112">
        <v>1059001</v>
      </c>
      <c r="H147" s="26">
        <v>1</v>
      </c>
      <c r="I147" s="18" t="s">
        <v>138</v>
      </c>
      <c r="J147" s="12">
        <f t="shared" si="15"/>
        <v>2643000</v>
      </c>
      <c r="K147" s="12">
        <f t="shared" si="18"/>
        <v>263000</v>
      </c>
      <c r="L147" s="12"/>
      <c r="M147" s="12"/>
      <c r="N147" s="12"/>
      <c r="O147" s="12"/>
      <c r="P147" s="12"/>
      <c r="Q147" s="12"/>
      <c r="R147" s="12"/>
      <c r="S147" s="12"/>
      <c r="T147" s="12"/>
      <c r="U147" s="12"/>
      <c r="V147" s="12"/>
      <c r="W147" s="12"/>
      <c r="X147" s="12"/>
      <c r="Y147" s="12"/>
      <c r="Z147" s="12"/>
      <c r="AA147" s="12"/>
      <c r="AB147" s="12">
        <v>263000</v>
      </c>
      <c r="AC147" s="12"/>
      <c r="AD147" s="12"/>
      <c r="AE147" s="12">
        <v>2380000</v>
      </c>
    </row>
    <row r="148" spans="1:31" ht="15.75" customHeight="1" hidden="1">
      <c r="A148" s="107">
        <v>131</v>
      </c>
      <c r="B148" s="107" t="str">
        <f>$B$12&amp;" "&amp;I148</f>
        <v>Đơn vị: Sở Giáo dục và Đào tạo</v>
      </c>
      <c r="C148" s="107" t="str">
        <f>$C$12&amp;" "&amp;G148</f>
        <v>Mã ĐVQHNS: 1059185</v>
      </c>
      <c r="D148" s="113" t="s">
        <v>258</v>
      </c>
      <c r="E148" s="107" t="str">
        <f>E147</f>
        <v>Loại 070 Khoản 092</v>
      </c>
      <c r="F148" s="107" t="str">
        <f t="shared" si="14"/>
        <v>Chương 422 Loại 070 Khoản 092</v>
      </c>
      <c r="G148" s="2">
        <v>1059185</v>
      </c>
      <c r="H148" s="26">
        <v>2</v>
      </c>
      <c r="I148" s="24" t="s">
        <v>16</v>
      </c>
      <c r="J148" s="12">
        <f t="shared" si="15"/>
        <v>0</v>
      </c>
      <c r="K148" s="12">
        <f t="shared" si="18"/>
        <v>0</v>
      </c>
      <c r="L148" s="12"/>
      <c r="M148" s="12"/>
      <c r="N148" s="12"/>
      <c r="O148" s="12"/>
      <c r="P148" s="12"/>
      <c r="Q148" s="12"/>
      <c r="R148" s="12"/>
      <c r="S148" s="12"/>
      <c r="T148" s="12"/>
      <c r="U148" s="12"/>
      <c r="V148" s="12"/>
      <c r="W148" s="12"/>
      <c r="X148" s="12"/>
      <c r="Y148" s="12"/>
      <c r="Z148" s="12"/>
      <c r="AA148" s="12"/>
      <c r="AB148" s="12"/>
      <c r="AC148" s="12"/>
      <c r="AD148" s="12"/>
      <c r="AE148" s="12"/>
    </row>
    <row r="149" spans="1:31" s="1" customFormat="1" ht="15.75" customHeight="1">
      <c r="A149" s="107">
        <v>132</v>
      </c>
      <c r="B149" s="6" t="str">
        <f>I149</f>
        <v>Cộng Loại 070 Khoản 085</v>
      </c>
      <c r="C149" s="107"/>
      <c r="D149" s="117"/>
      <c r="E149" s="107"/>
      <c r="F149" s="107"/>
      <c r="G149" s="115"/>
      <c r="H149" s="25"/>
      <c r="I149" s="16" t="s">
        <v>139</v>
      </c>
      <c r="J149" s="17">
        <f>SUM(J150:J152)</f>
        <v>2380000</v>
      </c>
      <c r="K149" s="17">
        <f aca="true" t="shared" si="21" ref="K149:AE149">SUM(K150:K152)</f>
        <v>0</v>
      </c>
      <c r="L149" s="17">
        <f t="shared" si="21"/>
        <v>0</v>
      </c>
      <c r="M149" s="17">
        <f t="shared" si="21"/>
        <v>0</v>
      </c>
      <c r="N149" s="17">
        <f t="shared" si="21"/>
        <v>0</v>
      </c>
      <c r="O149" s="17">
        <f t="shared" si="21"/>
        <v>0</v>
      </c>
      <c r="P149" s="17">
        <f t="shared" si="21"/>
        <v>0</v>
      </c>
      <c r="Q149" s="17">
        <f t="shared" si="21"/>
        <v>0</v>
      </c>
      <c r="R149" s="17">
        <f t="shared" si="21"/>
        <v>0</v>
      </c>
      <c r="S149" s="17">
        <f t="shared" si="21"/>
        <v>0</v>
      </c>
      <c r="T149" s="17">
        <f t="shared" si="21"/>
        <v>0</v>
      </c>
      <c r="U149" s="17">
        <f t="shared" si="21"/>
        <v>0</v>
      </c>
      <c r="V149" s="17">
        <f t="shared" si="21"/>
        <v>0</v>
      </c>
      <c r="W149" s="17">
        <f t="shared" si="21"/>
        <v>0</v>
      </c>
      <c r="X149" s="17">
        <f t="shared" si="21"/>
        <v>0</v>
      </c>
      <c r="Y149" s="17">
        <f t="shared" si="21"/>
        <v>0</v>
      </c>
      <c r="Z149" s="17">
        <f t="shared" si="21"/>
        <v>0</v>
      </c>
      <c r="AA149" s="17">
        <f t="shared" si="21"/>
        <v>0</v>
      </c>
      <c r="AB149" s="17">
        <f t="shared" si="21"/>
        <v>0</v>
      </c>
      <c r="AC149" s="17">
        <f t="shared" si="21"/>
        <v>0</v>
      </c>
      <c r="AD149" s="17">
        <f t="shared" si="21"/>
        <v>0</v>
      </c>
      <c r="AE149" s="17">
        <f t="shared" si="21"/>
        <v>2380000</v>
      </c>
    </row>
    <row r="150" spans="1:31" ht="15.75" customHeight="1">
      <c r="A150" s="107">
        <v>133</v>
      </c>
      <c r="B150" s="107" t="str">
        <f>$B$12&amp;" "&amp;I150</f>
        <v>Đơn vị: Trường Bồi dưỡng Cán bộ Giáo dục Hà Nội </v>
      </c>
      <c r="C150" s="107" t="str">
        <f>$C$12&amp;" "&amp;G150</f>
        <v>Mã ĐVQHNS: 1059189</v>
      </c>
      <c r="D150" s="120" t="s">
        <v>270</v>
      </c>
      <c r="E150" s="107" t="s">
        <v>295</v>
      </c>
      <c r="F150" s="107" t="str">
        <f t="shared" si="14"/>
        <v>Chương 422 Loại 070 Khoản 085</v>
      </c>
      <c r="G150" s="112">
        <v>1059189</v>
      </c>
      <c r="H150" s="26">
        <v>1</v>
      </c>
      <c r="I150" s="22" t="s">
        <v>140</v>
      </c>
      <c r="J150" s="12">
        <f t="shared" si="15"/>
        <v>2380000</v>
      </c>
      <c r="K150" s="12">
        <f t="shared" si="18"/>
        <v>0</v>
      </c>
      <c r="L150" s="12"/>
      <c r="M150" s="12"/>
      <c r="N150" s="12"/>
      <c r="O150" s="12"/>
      <c r="P150" s="12"/>
      <c r="Q150" s="12"/>
      <c r="R150" s="12"/>
      <c r="S150" s="12"/>
      <c r="T150" s="12"/>
      <c r="U150" s="12"/>
      <c r="V150" s="12"/>
      <c r="W150" s="12"/>
      <c r="X150" s="12"/>
      <c r="Y150" s="12"/>
      <c r="Z150" s="12"/>
      <c r="AA150" s="12"/>
      <c r="AB150" s="12"/>
      <c r="AC150" s="12"/>
      <c r="AD150" s="12"/>
      <c r="AE150" s="12">
        <v>2380000</v>
      </c>
    </row>
    <row r="151" spans="1:31" ht="15.75" customHeight="1" hidden="1">
      <c r="A151" s="107">
        <v>134</v>
      </c>
      <c r="B151" s="107" t="str">
        <f>$B$12&amp;" "&amp;I151</f>
        <v>Đơn vị: Trường Trung cấp Sư phạm MG - Nhà trẻ Hà Nội</v>
      </c>
      <c r="C151" s="107" t="str">
        <f>$C$12&amp;" "&amp;G151</f>
        <v>Mã ĐVQHNS: 1059001</v>
      </c>
      <c r="D151" s="113" t="s">
        <v>268</v>
      </c>
      <c r="E151" s="107" t="str">
        <f>E150</f>
        <v>Loại 070 Khoản 085</v>
      </c>
      <c r="F151" s="107" t="str">
        <f t="shared" si="14"/>
        <v>Chương 422 Loại 070 Khoản 085</v>
      </c>
      <c r="G151" s="112">
        <v>1059001</v>
      </c>
      <c r="H151" s="26">
        <v>2</v>
      </c>
      <c r="I151" s="18" t="s">
        <v>138</v>
      </c>
      <c r="J151" s="12">
        <f t="shared" si="15"/>
        <v>0</v>
      </c>
      <c r="K151" s="12">
        <f t="shared" si="18"/>
        <v>0</v>
      </c>
      <c r="L151" s="12"/>
      <c r="M151" s="12"/>
      <c r="N151" s="12"/>
      <c r="O151" s="12"/>
      <c r="P151" s="12"/>
      <c r="Q151" s="12"/>
      <c r="R151" s="12"/>
      <c r="S151" s="12"/>
      <c r="T151" s="12"/>
      <c r="U151" s="12"/>
      <c r="V151" s="12"/>
      <c r="W151" s="12"/>
      <c r="X151" s="12"/>
      <c r="Y151" s="12"/>
      <c r="Z151" s="12"/>
      <c r="AA151" s="12"/>
      <c r="AB151" s="12"/>
      <c r="AC151" s="12"/>
      <c r="AD151" s="12"/>
      <c r="AE151" s="12"/>
    </row>
    <row r="152" spans="1:31" ht="15.75" customHeight="1" hidden="1">
      <c r="A152" s="107">
        <v>135</v>
      </c>
      <c r="B152" s="107" t="str">
        <f>$B$12&amp;" "&amp;I152</f>
        <v>Đơn vị: Sở Giáo dục và Đào tạo</v>
      </c>
      <c r="C152" s="107" t="str">
        <f>$C$12&amp;" "&amp;G152</f>
        <v>Mã ĐVQHNS: 1059185</v>
      </c>
      <c r="D152" s="113" t="s">
        <v>258</v>
      </c>
      <c r="E152" s="107" t="str">
        <f>E151</f>
        <v>Loại 070 Khoản 085</v>
      </c>
      <c r="F152" s="107" t="str">
        <f>$F$12&amp;" "&amp;E152</f>
        <v>Chương 422 Loại 070 Khoản 085</v>
      </c>
      <c r="G152" s="2">
        <v>1059185</v>
      </c>
      <c r="H152" s="26">
        <v>3</v>
      </c>
      <c r="I152" s="24" t="s">
        <v>16</v>
      </c>
      <c r="J152" s="12">
        <f t="shared" si="15"/>
        <v>0</v>
      </c>
      <c r="K152" s="12">
        <f t="shared" si="18"/>
        <v>0</v>
      </c>
      <c r="L152" s="12"/>
      <c r="M152" s="12"/>
      <c r="N152" s="12"/>
      <c r="O152" s="12"/>
      <c r="P152" s="12"/>
      <c r="Q152" s="12"/>
      <c r="R152" s="12"/>
      <c r="S152" s="12"/>
      <c r="T152" s="12"/>
      <c r="U152" s="12"/>
      <c r="V152" s="12"/>
      <c r="W152" s="12"/>
      <c r="X152" s="12"/>
      <c r="Y152" s="12"/>
      <c r="Z152" s="12"/>
      <c r="AA152" s="12"/>
      <c r="AB152" s="12"/>
      <c r="AC152" s="12"/>
      <c r="AD152" s="12"/>
      <c r="AE152" s="12"/>
    </row>
    <row r="153" spans="1:31" s="1" customFormat="1" ht="15.75" customHeight="1">
      <c r="A153" s="107">
        <v>136</v>
      </c>
      <c r="B153" s="6" t="str">
        <f>I153</f>
        <v>Cộng Loại 070 Khoản 098</v>
      </c>
      <c r="C153" s="107"/>
      <c r="D153" s="117"/>
      <c r="E153" s="107"/>
      <c r="F153" s="107"/>
      <c r="G153" s="115"/>
      <c r="H153" s="25"/>
      <c r="I153" s="16" t="s">
        <v>141</v>
      </c>
      <c r="J153" s="17">
        <f>J154+J155</f>
        <v>30173736</v>
      </c>
      <c r="K153" s="17">
        <f aca="true" t="shared" si="22" ref="K153:AE153">K154+K155</f>
        <v>30173736</v>
      </c>
      <c r="L153" s="17">
        <f t="shared" si="22"/>
        <v>23633569</v>
      </c>
      <c r="M153" s="17">
        <f t="shared" si="22"/>
        <v>0</v>
      </c>
      <c r="N153" s="17">
        <f t="shared" si="22"/>
        <v>0</v>
      </c>
      <c r="O153" s="17">
        <f t="shared" si="22"/>
        <v>0</v>
      </c>
      <c r="P153" s="17">
        <f t="shared" si="22"/>
        <v>1000000</v>
      </c>
      <c r="Q153" s="17">
        <f t="shared" si="22"/>
        <v>1700000</v>
      </c>
      <c r="R153" s="17">
        <f t="shared" si="22"/>
        <v>300000</v>
      </c>
      <c r="S153" s="17">
        <f t="shared" si="22"/>
        <v>563167</v>
      </c>
      <c r="T153" s="17">
        <f t="shared" si="22"/>
        <v>900000</v>
      </c>
      <c r="U153" s="17">
        <f t="shared" si="22"/>
        <v>0</v>
      </c>
      <c r="V153" s="17">
        <f t="shared" si="22"/>
        <v>0</v>
      </c>
      <c r="W153" s="17">
        <f t="shared" si="22"/>
        <v>0</v>
      </c>
      <c r="X153" s="17">
        <f t="shared" si="22"/>
        <v>0</v>
      </c>
      <c r="Y153" s="17">
        <f t="shared" si="22"/>
        <v>0</v>
      </c>
      <c r="Z153" s="17">
        <f t="shared" si="22"/>
        <v>0</v>
      </c>
      <c r="AA153" s="17">
        <f t="shared" si="22"/>
        <v>1800000</v>
      </c>
      <c r="AB153" s="17">
        <f t="shared" si="22"/>
        <v>277000</v>
      </c>
      <c r="AC153" s="17">
        <f t="shared" si="22"/>
        <v>0</v>
      </c>
      <c r="AD153" s="17">
        <f t="shared" si="22"/>
        <v>0</v>
      </c>
      <c r="AE153" s="17">
        <f t="shared" si="22"/>
        <v>0</v>
      </c>
    </row>
    <row r="154" spans="1:31" ht="15.75" customHeight="1" hidden="1">
      <c r="A154" s="107">
        <v>137</v>
      </c>
      <c r="B154" s="107" t="str">
        <f>$B$12&amp;" "&amp;I154</f>
        <v>Đơn vị: Tạp chí giáo dục Thủ Đô</v>
      </c>
      <c r="C154" s="107" t="str">
        <f>$C$12&amp;" "&amp;G154</f>
        <v>Mã ĐVQHNS: 1105839</v>
      </c>
      <c r="D154" s="113" t="s">
        <v>258</v>
      </c>
      <c r="E154" s="107" t="s">
        <v>296</v>
      </c>
      <c r="F154" s="107" t="str">
        <f>$F$12&amp;" "&amp;E154</f>
        <v>Chương 422 Loại 070 Khoản 098</v>
      </c>
      <c r="G154" s="2">
        <v>1105839</v>
      </c>
      <c r="H154" s="26">
        <v>1</v>
      </c>
      <c r="I154" s="22" t="s">
        <v>142</v>
      </c>
      <c r="J154" s="12">
        <f t="shared" si="15"/>
        <v>0</v>
      </c>
      <c r="K154" s="12">
        <f t="shared" si="18"/>
        <v>0</v>
      </c>
      <c r="L154" s="12"/>
      <c r="M154" s="12"/>
      <c r="N154" s="12"/>
      <c r="O154" s="12"/>
      <c r="P154" s="12"/>
      <c r="Q154" s="12"/>
      <c r="R154" s="12"/>
      <c r="S154" s="12"/>
      <c r="T154" s="12"/>
      <c r="U154" s="12"/>
      <c r="V154" s="12"/>
      <c r="W154" s="12"/>
      <c r="X154" s="12"/>
      <c r="Y154" s="12"/>
      <c r="Z154" s="12"/>
      <c r="AA154" s="12"/>
      <c r="AB154" s="12"/>
      <c r="AC154" s="12"/>
      <c r="AD154" s="12"/>
      <c r="AE154" s="12"/>
    </row>
    <row r="155" spans="1:31" ht="15.75" customHeight="1">
      <c r="A155" s="107">
        <v>138</v>
      </c>
      <c r="B155" s="107" t="str">
        <f>$B$12&amp;" "&amp;I155</f>
        <v>Đơn vị: Sở Giáo dục và Đào tạo</v>
      </c>
      <c r="C155" s="107" t="str">
        <f>$C$12&amp;" "&amp;G155</f>
        <v>Mã ĐVQHNS: 1059185</v>
      </c>
      <c r="D155" s="113" t="s">
        <v>258</v>
      </c>
      <c r="E155" s="107" t="str">
        <f>E154</f>
        <v>Loại 070 Khoản 098</v>
      </c>
      <c r="F155" s="107" t="str">
        <f>$F$12&amp;" "&amp;E155</f>
        <v>Chương 422 Loại 070 Khoản 098</v>
      </c>
      <c r="G155" s="2">
        <v>1059185</v>
      </c>
      <c r="H155" s="26">
        <v>1</v>
      </c>
      <c r="I155" s="24" t="s">
        <v>16</v>
      </c>
      <c r="J155" s="12">
        <f t="shared" si="15"/>
        <v>30173736</v>
      </c>
      <c r="K155" s="12">
        <f t="shared" si="18"/>
        <v>30173736</v>
      </c>
      <c r="L155" s="12">
        <v>23633569</v>
      </c>
      <c r="M155" s="12"/>
      <c r="N155" s="12"/>
      <c r="O155" s="12"/>
      <c r="P155" s="12">
        <v>1000000</v>
      </c>
      <c r="Q155" s="12">
        <v>1700000</v>
      </c>
      <c r="R155" s="12">
        <v>300000</v>
      </c>
      <c r="S155" s="12">
        <f>609959-30000-16792</f>
        <v>563167</v>
      </c>
      <c r="T155" s="12">
        <v>900000</v>
      </c>
      <c r="U155" s="12"/>
      <c r="V155" s="12"/>
      <c r="W155" s="12"/>
      <c r="X155" s="12"/>
      <c r="Y155" s="12"/>
      <c r="Z155" s="12"/>
      <c r="AA155" s="12">
        <v>1800000</v>
      </c>
      <c r="AB155" s="12">
        <v>277000</v>
      </c>
      <c r="AC155" s="12"/>
      <c r="AD155" s="12"/>
      <c r="AE155" s="12"/>
    </row>
    <row r="156" spans="1:31" s="29" customFormat="1" ht="15">
      <c r="A156" s="27"/>
      <c r="B156" s="27"/>
      <c r="C156" s="27"/>
      <c r="D156" s="27"/>
      <c r="E156" s="27"/>
      <c r="F156" s="27"/>
      <c r="G156" s="121"/>
      <c r="H156" s="28"/>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row>
    <row r="157" spans="8:31" ht="15">
      <c r="H157" s="30"/>
      <c r="I157" s="104"/>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row>
    <row r="158" spans="8:31" ht="15">
      <c r="H158" s="30"/>
      <c r="I158" s="33"/>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row>
    <row r="159" ht="15.75" customHeight="1"/>
  </sheetData>
  <sheetProtection/>
  <mergeCells count="34">
    <mergeCell ref="Q10:Q11"/>
    <mergeCell ref="R10:R11"/>
    <mergeCell ref="S10:S11"/>
    <mergeCell ref="T10:T11"/>
    <mergeCell ref="U10:U11"/>
    <mergeCell ref="V10:V11"/>
    <mergeCell ref="K10:K11"/>
    <mergeCell ref="L10:L11"/>
    <mergeCell ref="M10:M11"/>
    <mergeCell ref="N10:N11"/>
    <mergeCell ref="O10:O11"/>
    <mergeCell ref="P10:P11"/>
    <mergeCell ref="H2:I2"/>
    <mergeCell ref="J2:K2"/>
    <mergeCell ref="H3:I3"/>
    <mergeCell ref="J3:K3"/>
    <mergeCell ref="H4:AE4"/>
    <mergeCell ref="H5:AE5"/>
    <mergeCell ref="H6:AE6"/>
    <mergeCell ref="AD7:AE7"/>
    <mergeCell ref="H8:H11"/>
    <mergeCell ref="I8:I11"/>
    <mergeCell ref="J8:AE8"/>
    <mergeCell ref="J9:J11"/>
    <mergeCell ref="K9:AC9"/>
    <mergeCell ref="AD9:AD11"/>
    <mergeCell ref="AE9:AE11"/>
    <mergeCell ref="W10:W11"/>
    <mergeCell ref="X10:X11"/>
    <mergeCell ref="Y10:Y11"/>
    <mergeCell ref="Z10:Z11"/>
    <mergeCell ref="AA10:AA11"/>
    <mergeCell ref="AB10:AB11"/>
    <mergeCell ref="AC10:AC11"/>
  </mergeCells>
  <printOptions/>
  <pageMargins left="0.25" right="0" top="0.5" bottom="0.5" header="0" footer="0"/>
  <pageSetup horizontalDpi="600" verticalDpi="6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2018-12-19T03:36:57Z</cp:lastPrinted>
  <dcterms:created xsi:type="dcterms:W3CDTF">2018-12-13T09:21:50Z</dcterms:created>
  <dcterms:modified xsi:type="dcterms:W3CDTF">2018-12-24T07:23:31Z</dcterms:modified>
  <cp:category/>
  <cp:version/>
  <cp:contentType/>
  <cp:contentStatus/>
</cp:coreProperties>
</file>